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105" yWindow="7065" windowWidth="28050" windowHeight="5700" tabRatio="498" firstSheet="3" activeTab="3"/>
  </bookViews>
  <sheets>
    <sheet name="% прямые закупки 02.08.2017" sheetId="11" r:id="rId1"/>
    <sheet name="ПЗ от 02.08.2017" sheetId="6" r:id="rId2"/>
    <sheet name="ПЗ от 18.08.2017" sheetId="12" r:id="rId3"/>
    <sheet name="ПЗ на 2018" sheetId="18" r:id="rId4"/>
  </sheets>
  <definedNames>
    <definedName name="_xlnm._FilterDatabase" localSheetId="0" hidden="1">'% прямые закупки 02.08.2017'!$A$25:$O$81</definedName>
    <definedName name="_xlnm._FilterDatabase" localSheetId="3" hidden="1">'ПЗ на 2018'!$A$14:$O$26</definedName>
    <definedName name="_xlnm._FilterDatabase" localSheetId="1" hidden="1">'ПЗ от 02.08.2017'!$A$21:$O$77</definedName>
    <definedName name="_xlnm._FilterDatabase" localSheetId="2" hidden="1">'ПЗ от 18.08.2017'!$A$21:$O$78</definedName>
    <definedName name="_xlnm.Print_Area" localSheetId="0">'% прямые закупки 02.08.2017'!$A$1:$Z$79</definedName>
    <definedName name="_xlnm.Print_Area" localSheetId="1">'ПЗ от 02.08.2017'!$A$3:$O$99</definedName>
    <definedName name="_xlnm.Print_Area" localSheetId="2">'ПЗ от 18.08.2017'!$A$3:$O$100</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Y5" i="12" l="1"/>
  <c r="Y4" i="12"/>
  <c r="Y3" i="12"/>
  <c r="N83" i="12" s="1"/>
  <c r="Y2" i="12"/>
  <c r="Y1" i="12"/>
  <c r="N82" i="12"/>
  <c r="AB68" i="12"/>
  <c r="AA68" i="12"/>
  <c r="N84" i="12" l="1"/>
  <c r="Z9" i="11"/>
  <c r="Y4" i="11" l="1"/>
  <c r="Y5" i="11"/>
  <c r="Y6" i="11"/>
  <c r="Y7" i="11"/>
  <c r="Y8" i="11"/>
  <c r="Y9" i="11"/>
  <c r="AA73" i="11"/>
  <c r="AB73" i="11"/>
  <c r="N85" i="11"/>
  <c r="N86" i="11"/>
  <c r="N87" i="11"/>
  <c r="Y5" i="6" l="1"/>
  <c r="Y4" i="6"/>
  <c r="Y3" i="6"/>
  <c r="Y2" i="6"/>
  <c r="Y1" i="6"/>
  <c r="AB69" i="6" l="1"/>
  <c r="AA69" i="6"/>
  <c r="N82" i="6" l="1"/>
  <c r="N81" i="6"/>
  <c r="N83" i="6" l="1"/>
</calcChain>
</file>

<file path=xl/sharedStrings.xml><?xml version="1.0" encoding="utf-8"?>
<sst xmlns="http://schemas.openxmlformats.org/spreadsheetml/2006/main" count="1924" uniqueCount="221">
  <si>
    <t>Наименование заказчика</t>
  </si>
  <si>
    <t>Адрес местонахождения заказчика</t>
  </si>
  <si>
    <t>Телефон заказчика</t>
  </si>
  <si>
    <t>Электронная почта заказчика</t>
  </si>
  <si>
    <t>ИНН</t>
  </si>
  <si>
    <t>КПП</t>
  </si>
  <si>
    <t>ОКАТО</t>
  </si>
  <si>
    <t>Порядковый номер</t>
  </si>
  <si>
    <t>Код по ОКВЭД 2</t>
  </si>
  <si>
    <t>Код по ОКПД 2</t>
  </si>
  <si>
    <t>Условия договора</t>
  </si>
  <si>
    <t>Способ закупки</t>
  </si>
  <si>
    <t>Закупка в электронной форме</t>
  </si>
  <si>
    <t>Предмет договора</t>
  </si>
  <si>
    <t>Минимально необходимые требования, предъявляемые к закупаемым товарам (работам, услугам)*</t>
  </si>
  <si>
    <t>Единица измерения</t>
  </si>
  <si>
    <t>Сведения о количестве (объеме)</t>
  </si>
  <si>
    <t>Регион поставки товаров (выполнения работ, оказания услуг)</t>
  </si>
  <si>
    <t>Сведения о начальной (максимальной) цене договора (цене лота)</t>
  </si>
  <si>
    <t>График осуществления процедур закупки</t>
  </si>
  <si>
    <t>Код по ОКЕИ</t>
  </si>
  <si>
    <t>наименование</t>
  </si>
  <si>
    <t>Код по ОКАТО</t>
  </si>
  <si>
    <t>Планируемая дата или период размещения извещения о закупке</t>
  </si>
  <si>
    <t>Срок исполнения договора (месяц, год)</t>
  </si>
  <si>
    <t>(месяц, год)</t>
  </si>
  <si>
    <t>да/нет</t>
  </si>
  <si>
    <t>I квартал</t>
  </si>
  <si>
    <t>II квартал</t>
  </si>
  <si>
    <t>III квартал</t>
  </si>
  <si>
    <t>IV квартал</t>
  </si>
  <si>
    <t>*- требования, предъявляемые к товарам, работам, услугам предусмотрены условиями соответствующих договоров и технических заданий</t>
  </si>
  <si>
    <t>рублей</t>
  </si>
  <si>
    <t xml:space="preserve"> </t>
  </si>
  <si>
    <t>(Ф.И.О., должность руководителя)</t>
  </si>
  <si>
    <t>(подпись)</t>
  </si>
  <si>
    <t>(дата утверждения)</t>
  </si>
  <si>
    <t>127006, г. Москва, Страстной бульвар, д. 9</t>
  </si>
  <si>
    <t>770701001</t>
  </si>
  <si>
    <t>45286585000</t>
  </si>
  <si>
    <t>Общество с ограниченной ответственностью "Автодор-Инвест"</t>
  </si>
  <si>
    <t>+7 (495) 995-56-00</t>
  </si>
  <si>
    <t>info@avtodor-invest.com</t>
  </si>
  <si>
    <t>7710938940</t>
  </si>
  <si>
    <t>Кондрашов Александр Сергеевич, Генеральный директор</t>
  </si>
  <si>
    <t>Планируемая дата или период размещения извещения о закупке                 (месяц, год)</t>
  </si>
  <si>
    <t>Срок исполнения договора               (месяц, год)</t>
  </si>
  <si>
    <t xml:space="preserve">План закупки товаров работ, услуг Общества с ограниченной ответственностью "Автодор-Инвест" на 2017 год </t>
  </si>
  <si>
    <t>В соответствии с действующим законодательством РФ</t>
  </si>
  <si>
    <t>г. Москва</t>
  </si>
  <si>
    <t>Прямая закупка</t>
  </si>
  <si>
    <t>нет</t>
  </si>
  <si>
    <t>усл. ед</t>
  </si>
  <si>
    <t>62.02.20</t>
  </si>
  <si>
    <t>65.12</t>
  </si>
  <si>
    <t>Оказание услуг по добровольному медицинскому страхованию (ДМС)</t>
  </si>
  <si>
    <t>68.20</t>
  </si>
  <si>
    <t>Принятие во временное владение и пользование (субаренда) Помещения</t>
  </si>
  <si>
    <r>
      <t>м</t>
    </r>
    <r>
      <rPr>
        <sz val="10"/>
        <rFont val="Calibri"/>
        <family val="2"/>
        <charset val="204"/>
      </rPr>
      <t>²</t>
    </r>
  </si>
  <si>
    <t>055</t>
  </si>
  <si>
    <t>Открытый конкурс</t>
  </si>
  <si>
    <t>да</t>
  </si>
  <si>
    <t>Оказание услуг по развитию Автоматизированной системы стратегического и инвестиционного планирования деятельности Государственной компании "Российские автомобильные дороги"</t>
  </si>
  <si>
    <t>Участие субъектов малого и среднего предпринимательства в закупке</t>
  </si>
  <si>
    <t>Совокупный  годовой  объем  планируемых  закупок  товаров  (работ,  услуг)  в соответствии с планом закупки товаров (работ, услуг) (планом закупки инновационной продукции, высокотехнологичной продукции) составляет</t>
  </si>
  <si>
    <t>Совокупный  годовой объем планируемых закупок товаров (работ, услуг), 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составляет</t>
  </si>
  <si>
    <t>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составляет</t>
  </si>
  <si>
    <t>Совокупный    годовой    стоимостный    объем    договоров,    заключенных    заказчиком    по    результатам    закупки    инновационной    продукции, высокотехнологичной продукции за год, предшествующий отчетному, составляет</t>
  </si>
  <si>
    <t>Годовой  объем  закупок  инновационной  продукции, высокотехнологичной продукции, которые планируется осуществить в соответствии с проектом плана закупки товаров, работ, услуг или проектом плана закупки инновационной продукции, высокотехнологичной продукции, лекарственных средств (в  части   первого  года   его  реализации)   либо  указанными  утвержденными  планами   (с  учетом  изменений,  которые  не  представлялись  для  оценки соответствия или мониторинга соответствия), составляет</t>
  </si>
  <si>
    <t>Совокупный годовой объем планируемых закупок товаров (работ, услуг), которые исключаются при расчете годового объема закупки инновационной продукции,  высокотехнологичной  продукции,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составляет</t>
  </si>
  <si>
    <t>Годовой объем закупок инновационной продукции, высокотехнологичной продукции, которые планируется в соответствии с проектом плана закупки товаров, работ, услуг или проектом плана закупки инновационной продукции, высокотехнологичной продукции, лекарственных средств (в части первого года  его  реализации)  либо  утвержденными указанными  планами  осуществить по результатам закупок, участниками которых являются только субъекты малого и среднего предпринимательства, составляет</t>
  </si>
  <si>
    <t>Совокупный годовой стоимостный объем договоров, заключенных заказчиком по результатам закупки инновационной продукции, высокотехнологичной  продукции,  участниками  которой  являлись  только  субъекты  малого  и  среднего предпринимательства, за год, отчетному, составляет</t>
  </si>
  <si>
    <t>Оказание Заказчику комплексной услуги по сопровождению деятельности Заказчика</t>
  </si>
  <si>
    <t>82.30</t>
  </si>
  <si>
    <t>82.30.11</t>
  </si>
  <si>
    <t>Оказание Заказчику услуг по организации участия лица, заявленного Заказчиком в мероприятиях, проводимых в рамках Российского инвестиционного форума в городе Сочи, в период с 27 по 28 февраля 2017 года</t>
  </si>
  <si>
    <t>03426000000</t>
  </si>
  <si>
    <t>г. Сочи</t>
  </si>
  <si>
    <t>70.22</t>
  </si>
  <si>
    <t>Оказание Заказчику услуг по размещению Гостей Заказчика в Гостинице и иные гостиничные услуги</t>
  </si>
  <si>
    <t>55.10</t>
  </si>
  <si>
    <t>Оказание Заказчику услуг по предоставлению конференц-залов, иных помещений и оборудования, необходимых для организации мероприятий Заказчика</t>
  </si>
  <si>
    <t>82.30.1</t>
  </si>
  <si>
    <t>Оказание услуг по организации участия в Форуме-выставке "ГОСЗАКАЗ-2017" в период с 05 апреля 2017 года по 07 апреля 2017 года на территории "Выставки достижений народного хозяйства" в павильоне №75, расположенном по адресу: 129223, город Москва, проспект Мира, дом 119, стр. 75</t>
  </si>
  <si>
    <t>876</t>
  </si>
  <si>
    <t>Оказание Заказчику комплекса услуг, определяемых Заданием на оказание услуг</t>
  </si>
  <si>
    <t>Оказание услуг по разработке дизайна макета и подготовке макетов брендированных материалов</t>
  </si>
  <si>
    <t>Оказание Заказчику услуг по организации питания и обслуживания во время обеда 13 апреля 2017 г. на территории гостиницы "Курортный комплекс и Конгресс-центр Radisson Blu, Сочи", расположенной по адресу: Россия, 354340, Краснодарский край, г. Сочи, Адлерский район, улица Голубая 1а в период проведения мероприятия Заказчика: "IV Международный форум инвесторов и операторов транспортной инфраструктуры" в г. Сочи 13 - 14 апреля 2017 года</t>
  </si>
  <si>
    <t>Оказание Заказчику информационных услуг с использованием экземпляра Системы (услуги по адаптации и сопровождению экземпляра(ов) Системы КонсультантПлюс)</t>
  </si>
  <si>
    <t>73.2</t>
  </si>
  <si>
    <t>73.20</t>
  </si>
  <si>
    <t>74.10</t>
  </si>
  <si>
    <t>56.2</t>
  </si>
  <si>
    <t>56.29</t>
  </si>
  <si>
    <t>74.9</t>
  </si>
  <si>
    <t>74.90</t>
  </si>
  <si>
    <t>69.20.1</t>
  </si>
  <si>
    <t>69.20</t>
  </si>
  <si>
    <t>Оказание консультационных услуг: 1) по интеграции отдельного вспомогательного блока сводных показателей, разработанного Компанией, в финансовую модель (далее – «Блок сводных показателей»), подготовленную Компанией в рамках инвестиционного проекта «Комплексное обустройство с последующей эксплуатацией на платной основе  автомобильной дороги  М-4 "Дон" -  от Москвы через Воронеж, Ростов-на-Дону, Краснодар до Новороссийска на участке км 21 - км 225, Московская, Тульская области»; 2) по интеграции отдельного вспомогательного блока сводных показателей, разработанного Компанией, в финансовую модель (далее – «Блок сводных показателей»), подготовленную Компанией в рамках инвестиционного проекта «Комплексное обустройство для последующей эксплуатации на платной основе автомобильной дороги М-4 «Дон» – от Москвы через Воронеж, Ростов-на-Дону, Краснодар до Новороссийска на участке км 225,6 – км 633»</t>
  </si>
  <si>
    <t>Оказание услуг по оформлению декораций, выполнение работ по производству декораций для помещений, брендированию продукции</t>
  </si>
  <si>
    <t>Оказание услуг по обеспечению мероприятия Заказчика "IV Международного форума инвесторов и операторов транспортной инфраструктуры" техническим оборудованием</t>
  </si>
  <si>
    <t>Оказание Услуг в соответствии с Техническим заданием</t>
  </si>
  <si>
    <t>Размещение рекламно-информационных материалов Заказчика в "Российской газете"</t>
  </si>
  <si>
    <t>73.12</t>
  </si>
  <si>
    <t>73.12.11</t>
  </si>
  <si>
    <t>Оказание Заказчику комплекса услуг, указанных в Приложении №1</t>
  </si>
  <si>
    <t>Оказание услуг по созданию анимации и рендерингу открывающего графического видеоролика для мероприятия Заказчика: "IV Международный форум инвесторов и операторов транспортной инфраструктуры" в г. Сочи 13-14 апреля 2017 г.</t>
  </si>
  <si>
    <t>Оказание услуг по разработке сценария, концептов и аниматика открывающего графического видеоролика для мероприятия Заказчика: "IV Международный форум инвесторов и операторов транспортной инфраструктуры" в г. Сочи 13-14 апреля 2017 г.</t>
  </si>
  <si>
    <t>Оказание Заказчику координационных услуг по организации работы служб и участников форума в рамках подготовки IV Международного форума инвесторов и операторов транспортной инфраструктуры в г. Сочи 13-14 апреля 2017 г.</t>
  </si>
  <si>
    <t>Оказание Заказчику услуг по техническому обеспечению семинара для участников IV Международного форума инвесторов и операторов транспортной инфраструктуры, проходящего в г. Сочи в период 13-14 апреля 2017 г.</t>
  </si>
  <si>
    <t>Оказание Заказчику услуг по организации ведения, модерации, разработке сценария и обеспечению технической поддержки ведения бизнес-семинара, для участников IV Международного форума инвесторов и операторов транспортной инфраструктуры, проходящего в г. Сочи в период 13-14 апреля 2017 г.</t>
  </si>
  <si>
    <t>Выполнение работ по разработке системы регистрации и информирования в электронном виде заинтересованных лиц (в виде интернет сайта в рамках организуемого IV Международного форума инвесторов и операторов транспортной инфраструктуры) и размещению его в сети "Интернет" в рамках организации комплексного маркетингового сопровождения инвестиционных проектов</t>
  </si>
  <si>
    <t>59.12.15</t>
  </si>
  <si>
    <t>59.12</t>
  </si>
  <si>
    <t>73.11.13</t>
  </si>
  <si>
    <t>73.11</t>
  </si>
  <si>
    <t>63.11</t>
  </si>
  <si>
    <t>63.11.9</t>
  </si>
  <si>
    <t>Оказание Заказчику услуг по организации интерактивной и развлекательной программы семинара для участников IV Международного форума инвесторов и операторов транспортной инфраструктуры, проходящего в г. Сочи в период 13-14 апреля 2017 г.</t>
  </si>
  <si>
    <t>93.29</t>
  </si>
  <si>
    <t>93.29.9</t>
  </si>
  <si>
    <t>М.П.</t>
  </si>
  <si>
    <t>Оказание Заказчику услуг по оформлению декораций для помещения и организации интерактивной и развлекательной программы приветственного ужина 12 апреля 2017 г. в рамках проводимого Заказчиком IV Международного форума инвесторов и операторов транспортной инфраструктуры в г. Сочи 12-14 апреля 2017 года</t>
  </si>
  <si>
    <t>Оказание Заказчику услуг по технической организации приветственного кофе-брейка и приветственного ужина 12 апреля 2017 г. и организации питания и обслуживания во время приветственного кофе-брейка 12 апреля 2017 г. на территории гостиницы "Курортный комплекс и Конгресс-центр Radisson Blu, Сочи", расположенной по адресу: Россия, 354340, Краснодарский край, г. Сочи, Адлерский район, улица Голубая 1а, в рамках проведения мероприятия Заказчика: "IV Международный форум инвесторов и операторов транспортной инфраструктуры" в г. Сочи 12-14 апреля 2017 года</t>
  </si>
  <si>
    <t>Оказание Заказчику услуг по организации питания и обслуживания во время приветственного ужина 12 апреля 2017 г. на территории гостиницы "Курортный комплекс и Конгресс-центр Radisson Blu, Сочи", расположенной по адресу: Россия, 354340, Краснодарский край, г. Сочи, Адлерский район, улица Голубая 1а, в рамках проведения мероприятия Заказчика: "IV Международный форум инвесторов и операторов транспортной инфраструктуры" в г. Сочи 12-14 апреля 2017 года</t>
  </si>
  <si>
    <t>Оказание Заказчику услуг по организации участия Заказчика в III форуме и выставке "ЭНЕРГОЭФФЕКТИВНОЕ ПОДМОСКОВЬЕ", которая пройдет 26-27 апреля 2017 года в Доме Правительства Московской области (по адресу: Россия, г. Красногорск, бульвар Строителей, дом 1)</t>
  </si>
  <si>
    <t>Московская область</t>
  </si>
  <si>
    <t>Оказание Заказчику услуг по техническому обеспечению приветственного ужина 12 апреля 2017 г. в рамках проводимого Заказчиком IV Международного форума инвесторов и операторов транспортной инфраструктуры в г. Сочи 12 - 14 апреля 2017 года</t>
  </si>
  <si>
    <t>Оказание услуг участникам Четвертого Международного Форума инвесторов и операторов транспортной инфраструктуры, проводимого в г. Сочи с 12 по 14 апреля 2017 года, по устному (синхронному, последовательному) переводу с английского языка на русский язык (с русского языка на английский язык) с участием 2-х переводчиков-синхронистов</t>
  </si>
  <si>
    <t>74.30.12</t>
  </si>
  <si>
    <t>74.30</t>
  </si>
  <si>
    <t>Оказание Заказчику услуг по созданию интерактивного стенда и обеспечению мебелью зоны "президиум" делового форума в рамках оформления конференц пространства мероприятия Заказчика - IV Международный форум инвесторов и операторов транспортной инфраструктуры в г. Сочи, 13-14 апреля 2017 г. на территории гостиницы "Курортный комплекс и Конгресс-центр Radisson Blu, Сочи"</t>
  </si>
  <si>
    <t>Оказание Заказчику услуг по подбору и организации работы административного и промо персонала в рамках обслуживания мероприятия Заказчика - IV Международного форума инвесторов и операторов транспортной инфраструктуры в г. Сочи 13-14 апреля 2017 года</t>
  </si>
  <si>
    <t>78.30</t>
  </si>
  <si>
    <t>Оказание Заказчику услуг по организации питания и обслуживания во время кофе-брейка и фуршета в рамках деловой встречи в формате круглого стола 14 апреля 2017 г. на территории гостиницы "Курортный комплекс и Конгресс-центр Radisson Blu, Сочи", расположенной по адресу: Россия, 354340, Краснодарский край, г. Сочи, Адлерский район, улица Голубая 1а на мероприятии Заказчика: "IV Международный форум инвесторов и операторов транспортной инфраструктуры" в г. Сочи 13-14 апреля 2017 года</t>
  </si>
  <si>
    <t>74.20.23</t>
  </si>
  <si>
    <t>Оказание Заказчику услуг по предпроектной подготовке и общеорганизационные услуги в период проведения IV Международного форума инвесторов и операторов транспортной инфраструктуры в г. Сочи 13-14 апреля 2017 года</t>
  </si>
  <si>
    <t>Оказание Заказчику услуг по организации видеосъемки, монтажу и подготовке видеоотчета о мероприятии Заказчика - IV Международный форум инвесторов и операторов транспортной инфраструктуры в г. Сочи 13-14 апреля 2017 года</t>
  </si>
  <si>
    <t>53.20.11</t>
  </si>
  <si>
    <t>53.20.3</t>
  </si>
  <si>
    <t>Оказание Заказчику услуг по организации транспортного обслуживания Заказчика в г. Сочи в рамках проведения Заказчиком IV Международного форума инвесторов и операторов транспортной инфраструктуры, проводящего в г. Сочи, в период 12-14 апреля 2017 г.</t>
  </si>
  <si>
    <t>49.32</t>
  </si>
  <si>
    <t>Оказание Заказчику услуг по организации участия лица, заявленного Заказчиком в мероприятиях, проводимых в рамках Петербургского международного экономического форума 2017 года в городе Санкт-Петербурге, в период с 1 по 3 июня 2017 года</t>
  </si>
  <si>
    <t>40000000000</t>
  </si>
  <si>
    <t>г. Санкт-Петербург</t>
  </si>
  <si>
    <t>Оказание консультационных услуг по технико-юридическому анализу возможности организации движения по автомобильной дороге А-105 на платной основе с учетом строительства соединительной дороги и ее использования как альтернативного бесплатного маршрута движения, обеспечивающего подъезд к аэропорту Домодедово</t>
  </si>
  <si>
    <t>69.1</t>
  </si>
  <si>
    <t>69.10</t>
  </si>
  <si>
    <t>БЛОК ПО МСП</t>
  </si>
  <si>
    <t>БЛОК РАЗБИВКИ ПО ГОДАМ</t>
  </si>
  <si>
    <t>По плану</t>
  </si>
  <si>
    <t>По заключенным договорам</t>
  </si>
  <si>
    <t>с 01.01.2017 по 31.12.2017</t>
  </si>
  <si>
    <r>
      <t xml:space="preserve">Совокупный годовой объем планируемых закупок товаров (работ, услуг) в соответствии с планом закупки товаров (работ, услуг)  составляет, </t>
    </r>
    <r>
      <rPr>
        <u/>
        <sz val="12"/>
        <rFont val="Times New Roman"/>
        <family val="1"/>
        <charset val="204"/>
      </rPr>
      <t>тыс.руб.</t>
    </r>
  </si>
  <si>
    <t>с 01.07.2017 по 31.12.2017</t>
  </si>
  <si>
    <r>
      <t xml:space="preserve">Совокупный  объем планируемых закупок товаров (работ, услуг) в соответствии с планом закупки товаров (работ, услуг) составляет, </t>
    </r>
    <r>
      <rPr>
        <u/>
        <sz val="12"/>
        <rFont val="Times New Roman"/>
        <family val="1"/>
        <charset val="204"/>
      </rPr>
      <t>тыс.руб.</t>
    </r>
  </si>
  <si>
    <r>
      <t xml:space="preserve">Совокупный объем планируемых закупок товаров (работ, услуг) в соответствии с планом закупки товаров (работ, услуг), которые </t>
    </r>
    <r>
      <rPr>
        <b/>
        <u/>
        <sz val="12"/>
        <rFont val="Times New Roman"/>
        <family val="1"/>
        <charset val="204"/>
      </rPr>
      <t>не учитываются</t>
    </r>
    <r>
      <rPr>
        <sz val="12"/>
        <rFont val="Times New Roman"/>
        <family val="1"/>
        <charset val="204"/>
      </rPr>
      <t xml:space="preserve"> при расчете совокупного  стоимостного объема договоров (в соответствии с пунктом 7 постановления Правительства РФ от 11.12.2014 № 1352), составляет, </t>
    </r>
    <r>
      <rPr>
        <u/>
        <sz val="12"/>
        <rFont val="Times New Roman"/>
        <family val="1"/>
        <charset val="204"/>
      </rPr>
      <t>тыс.руб.</t>
    </r>
  </si>
  <si>
    <t xml:space="preserve">Категория закупки  в соответствии с пунктом 7 постановления Правительства РФ от 11.12.2014 № 1352      </t>
  </si>
  <si>
    <t>Участниками закупки могут быть только субъекты малого и среднего предпринимательства  (в соответствии с перечнем ТРУ)</t>
  </si>
  <si>
    <t>Предусмотрено привлечение к исполнению договора субподрядчиков из числа субъектов малого и среднего предпринимательства</t>
  </si>
  <si>
    <t>Примечание</t>
  </si>
  <si>
    <t>Планируемый Объем оплаты, рублей</t>
  </si>
  <si>
    <t>Планируемый размер привлечения МСП, рублей</t>
  </si>
  <si>
    <t>Начальник отдела-инициатора закупки</t>
  </si>
  <si>
    <t xml:space="preserve"> %</t>
  </si>
  <si>
    <t>Сумма, руб.</t>
  </si>
  <si>
    <t xml:space="preserve">Договор с субподрядчиком </t>
  </si>
  <si>
    <t>соответствующий подпункт</t>
  </si>
  <si>
    <t>Дата заключения</t>
  </si>
  <si>
    <t>Контрагент</t>
  </si>
  <si>
    <t>Цена по договору</t>
  </si>
  <si>
    <t>Дата размещения в ЕИС</t>
  </si>
  <si>
    <t xml:space="preserve">                                                                                                                                                                                                                                                                                                                                                                                                                                                                                                                                                                                                                                               </t>
  </si>
  <si>
    <t>ч)</t>
  </si>
  <si>
    <t>д)</t>
  </si>
  <si>
    <t>л)</t>
  </si>
  <si>
    <t>Запрос Котировок</t>
  </si>
  <si>
    <t xml:space="preserve">Поставка питьевой воды </t>
  </si>
  <si>
    <t>Поставка расходных материалов для МФУ</t>
  </si>
  <si>
    <t>47.25.2</t>
  </si>
  <si>
    <t>47.41</t>
  </si>
  <si>
    <t>79.90</t>
  </si>
  <si>
    <t>47.25</t>
  </si>
  <si>
    <t>шт</t>
  </si>
  <si>
    <t>бут</t>
  </si>
  <si>
    <t>Оказание услуг по обеспечению доступа 7 (семи) представителей Заказчика к участию в мероприятиях Стратегического форума "Транспортные системы России"</t>
  </si>
  <si>
    <t>82.30            73.1</t>
  </si>
  <si>
    <t>82.30.1       73.1</t>
  </si>
  <si>
    <t>82.99</t>
  </si>
  <si>
    <t>82.99.19</t>
  </si>
  <si>
    <t>Оказание Заказчику комплекса услуг, определяемых Договором и Заданием на оказание услуг</t>
  </si>
  <si>
    <t>Оказание Компании консультационных услуг по анализу проекта договора о предоставлении синдицированного кредита (Кредитный Договор) и сопровождению Компании в рамках переговоров по заключению данного Кредитного Договора по концессионному проекту Центральная Кольцевая Автомобильная Дорога, пусковой комплекс №3 (ЦКАД №3)</t>
  </si>
  <si>
    <r>
      <t xml:space="preserve">Совокупный объем планируемых закупок товаров (работ, услуг) в соответствии с планом закупки товаров (работ, услуг), которые будут осуществлены по результатам </t>
    </r>
    <r>
      <rPr>
        <b/>
        <sz val="12"/>
        <rFont val="Times New Roman"/>
        <family val="1"/>
        <charset val="204"/>
      </rPr>
      <t>закупок, участниками которых являются</t>
    </r>
    <r>
      <rPr>
        <b/>
        <u/>
        <sz val="12"/>
        <rFont val="Times New Roman"/>
        <family val="1"/>
        <charset val="204"/>
      </rPr>
      <t xml:space="preserve"> только</t>
    </r>
    <r>
      <rPr>
        <b/>
        <sz val="12"/>
        <rFont val="Times New Roman"/>
        <family val="1"/>
        <charset val="204"/>
      </rPr>
      <t xml:space="preserve"> субъекты малого и среднего предпринимательства</t>
    </r>
    <r>
      <rPr>
        <sz val="12"/>
        <rFont val="Times New Roman"/>
        <family val="1"/>
        <charset val="204"/>
      </rPr>
      <t xml:space="preserve">, составляет, </t>
    </r>
    <r>
      <rPr>
        <u/>
        <sz val="12"/>
        <rFont val="Times New Roman"/>
        <family val="1"/>
        <charset val="204"/>
      </rPr>
      <t>тыс.руб.</t>
    </r>
  </si>
  <si>
    <r>
      <t xml:space="preserve">Совокупный объем планируемых закупок товаров (работ, услуг) в соответствии с планом закупки товаров (работ, услуг), которые будут осуществлены по результатам </t>
    </r>
    <r>
      <rPr>
        <b/>
        <sz val="12"/>
        <rFont val="Times New Roman"/>
        <family val="1"/>
        <charset val="204"/>
      </rPr>
      <t>закупок, участниками которых являются</t>
    </r>
    <r>
      <rPr>
        <b/>
        <u/>
        <sz val="12"/>
        <rFont val="Times New Roman"/>
        <family val="1"/>
        <charset val="204"/>
      </rPr>
      <t xml:space="preserve"> только</t>
    </r>
    <r>
      <rPr>
        <b/>
        <sz val="12"/>
        <rFont val="Times New Roman"/>
        <family val="1"/>
        <charset val="204"/>
      </rPr>
      <t xml:space="preserve"> субъекты малого и среднего предпринимательства</t>
    </r>
    <r>
      <rPr>
        <sz val="12"/>
        <rFont val="Times New Roman"/>
        <family val="1"/>
        <charset val="204"/>
      </rPr>
      <t xml:space="preserve">, составляет, </t>
    </r>
    <r>
      <rPr>
        <u/>
        <sz val="12"/>
        <rFont val="Times New Roman"/>
        <family val="1"/>
        <charset val="204"/>
      </rPr>
      <t>%.</t>
    </r>
  </si>
  <si>
    <t xml:space="preserve">Коэффициент для расчета общего стоимостного объема,
1-участвует, 0-не участвует </t>
  </si>
  <si>
    <t>%  от генподряда</t>
  </si>
  <si>
    <t>Оказание услуг по осуществлению бронирования мест, оформлению, доставке, обмену и возврату билетов пассажирских перевозок для сотрудников и (или) клиентов, и (или) партнеров Компании, по подбору оптимального маршрута перевозки, провозной платы за перевозку в соответствии с заданными Компанией приоритетными параметрами условий перевозки и общими в отношении каждого перевозчика условиями перевозки, а также в случае необходимости иные услуги</t>
  </si>
  <si>
    <t>66.19.4</t>
  </si>
  <si>
    <t>66.19.91</t>
  </si>
  <si>
    <t>Договор от 13.07.2017 №ИНСТ-Д-2017-148 с ООО "ГЧП-Институт"</t>
  </si>
  <si>
    <t>68.20.2</t>
  </si>
  <si>
    <t>УТВЕРЖДЕНО                                                          Генеральным директором ООО "Автодор-Инвест"                                                            02.08.2017</t>
  </si>
  <si>
    <t>Совокупный объем планируемых закупок товаров (работ, услуг) в соответствии с планом закупки товаров (работ, услуг) по Прямой Закупке по основанию до 500 000  рублей, составляет %</t>
  </si>
  <si>
    <t>УТВЕРЖДЕНО                                                          Генеральным директором ООО "Автодор-Инвест"                                                            18.08.2017</t>
  </si>
  <si>
    <t>Оказание медицинских и иных услуг медицинскими и иными учреждениями</t>
  </si>
  <si>
    <t>65.12.12</t>
  </si>
  <si>
    <t>65.12.1</t>
  </si>
  <si>
    <t>Выполнение комплекса работ (оказание комплекса услуг)  по организации и проведению конкурентных процедур закупок товаров, работ, услуг и/или конкурентных процедур по предоставлению имущества</t>
  </si>
  <si>
    <t>Оказание информационных услуг с использованием экземпляров Систем КонсультантПлюс на основе специального лицензионного программного обеспечения, обеспечивающего совместимость информационных услуг с установленными у Заказчика экземплярами Систем КонсультантПлюс</t>
  </si>
  <si>
    <t>Оказание услуг добровольного медицинского страхования работников</t>
  </si>
  <si>
    <t>62.02.20.190</t>
  </si>
  <si>
    <t>62.02</t>
  </si>
  <si>
    <t>.</t>
  </si>
  <si>
    <t>г.Москва</t>
  </si>
  <si>
    <t>63.9</t>
  </si>
  <si>
    <t>63.91</t>
  </si>
  <si>
    <t>усл ед</t>
  </si>
  <si>
    <t>м²</t>
  </si>
  <si>
    <t>Оказание услуг по предоставлению доступа к «Системе Профессионального Анализа Рынка и Компаний» (СПАРК)</t>
  </si>
  <si>
    <t>Оказание услуг по предоставлению доступа к системе «СПАРК-МАРКЕТИНГ»</t>
  </si>
  <si>
    <t xml:space="preserve">План закупки товаров работ, услуг Общества с ограниченной ответственностью "Автодор-Инвест" на 2018 год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</si>
</sst>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9]mmmm\ yyyy;@"/>
  </numFmts>
  <fonts count="16" x14ac:knownFonts="1">
    <font>
      <sz val="11"/>
      <color theme="1"/>
      <name val="Calibri"/>
      <family val="2"/>
      <charset val="204"/>
      <scheme val="minor"/>
    </font>
    <font>
      <sz val="11"/>
      <color theme="1"/>
      <name val="Calibri"/>
      <family val="2"/>
      <charset val="204"/>
      <scheme val="minor"/>
    </font>
    <font>
      <sz val="12"/>
      <color theme="1"/>
      <name val="Times New Roman"/>
      <family val="2"/>
      <charset val="204"/>
    </font>
    <font>
      <sz val="10"/>
      <name val="Times New Roman"/>
      <family val="1"/>
      <charset val="204"/>
    </font>
    <font>
      <sz val="11"/>
      <name val="Times New Roman"/>
      <family val="1"/>
      <charset val="204"/>
    </font>
    <font>
      <b/>
      <sz val="12"/>
      <name val="Times New Roman"/>
      <family val="1"/>
      <charset val="204"/>
    </font>
    <font>
      <b/>
      <sz val="10"/>
      <name val="Times New Roman"/>
      <family val="1"/>
      <charset val="204"/>
    </font>
    <font>
      <sz val="8"/>
      <name val="Times New Roman"/>
      <family val="1"/>
      <charset val="204"/>
    </font>
    <font>
      <sz val="10"/>
      <name val="Arial"/>
      <family val="2"/>
      <charset val="204"/>
    </font>
    <font>
      <u/>
      <sz val="8"/>
      <name val="Times New Roman"/>
      <family val="1"/>
      <charset val="204"/>
    </font>
    <font>
      <sz val="12"/>
      <name val="Times New Roman"/>
      <family val="1"/>
      <charset val="204"/>
    </font>
    <font>
      <sz val="10"/>
      <name val="Calibri"/>
      <family val="2"/>
      <charset val="204"/>
    </font>
    <font>
      <b/>
      <sz val="16"/>
      <name val="Times New Roman"/>
      <family val="1"/>
      <charset val="204"/>
    </font>
    <font>
      <u/>
      <sz val="12"/>
      <name val="Times New Roman"/>
      <family val="1"/>
      <charset val="204"/>
    </font>
    <font>
      <b/>
      <u/>
      <sz val="12"/>
      <name val="Times New Roman"/>
      <family val="1"/>
      <charset val="204"/>
    </font>
    <font>
      <sz val="10"/>
      <color rgb="FFFF0000"/>
      <name val="Times New Roman"/>
      <family val="1"/>
      <charset val="204"/>
    </font>
  </fonts>
  <fills count="9">
    <fill>
      <patternFill patternType="none"/>
    </fill>
    <fill>
      <patternFill patternType="gray125"/>
    </fill>
    <fill>
      <patternFill patternType="solid">
        <fgColor theme="7"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rgb="FFCCFF99"/>
        <bgColor indexed="64"/>
      </patternFill>
    </fill>
    <fill>
      <patternFill patternType="solid">
        <fgColor theme="0"/>
        <bgColor indexed="64"/>
      </patternFill>
    </fill>
  </fills>
  <borders count="57">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right style="thin">
        <color indexed="64"/>
      </right>
      <top/>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5">
    <xf numFmtId="0" fontId="0" fillId="0" borderId="0"/>
    <xf numFmtId="0" fontId="2" fillId="0" borderId="0"/>
    <xf numFmtId="0" fontId="1" fillId="0" borderId="0"/>
    <xf numFmtId="0" fontId="8" fillId="0" borderId="0"/>
    <xf numFmtId="0" fontId="1" fillId="0" borderId="0"/>
  </cellStyleXfs>
  <cellXfs count="411">
    <xf numFmtId="0" fontId="0" fillId="0" borderId="0" xfId="0"/>
    <xf numFmtId="0" fontId="3" fillId="0" borderId="0" xfId="1" applyFont="1" applyFill="1" applyAlignment="1">
      <alignment horizontal="center" vertical="center" wrapText="1"/>
    </xf>
    <xf numFmtId="0" fontId="4" fillId="0" borderId="0" xfId="1" applyFont="1" applyFill="1" applyAlignment="1">
      <alignment vertical="center" wrapText="1"/>
    </xf>
    <xf numFmtId="0" fontId="4" fillId="0" borderId="0" xfId="1" applyFont="1" applyFill="1" applyAlignment="1">
      <alignment horizontal="justify" vertical="center" wrapText="1"/>
    </xf>
    <xf numFmtId="49" fontId="4" fillId="0" borderId="0" xfId="1" applyNumberFormat="1" applyFont="1" applyFill="1" applyAlignment="1">
      <alignment vertical="center" wrapText="1"/>
    </xf>
    <xf numFmtId="4" fontId="4" fillId="0" borderId="0" xfId="1" applyNumberFormat="1" applyFont="1" applyFill="1" applyAlignment="1">
      <alignment vertical="center" wrapText="1"/>
    </xf>
    <xf numFmtId="164" fontId="4" fillId="0" borderId="0" xfId="1" applyNumberFormat="1" applyFont="1" applyFill="1" applyAlignment="1">
      <alignment vertical="center" wrapText="1"/>
    </xf>
    <xf numFmtId="0" fontId="3" fillId="0" borderId="5" xfId="2" applyFont="1" applyFill="1" applyBorder="1" applyAlignment="1">
      <alignment horizontal="center" vertical="center" wrapText="1"/>
    </xf>
    <xf numFmtId="0" fontId="5" fillId="0" borderId="6" xfId="2" applyFont="1" applyFill="1" applyBorder="1" applyAlignment="1">
      <alignment horizontal="center" vertical="center" wrapText="1"/>
    </xf>
    <xf numFmtId="0" fontId="3" fillId="0" borderId="1" xfId="2" applyFont="1" applyFill="1" applyBorder="1" applyAlignment="1">
      <alignment horizontal="justify" vertical="center" wrapText="1"/>
    </xf>
    <xf numFmtId="49" fontId="3" fillId="0" borderId="1" xfId="2" applyNumberFormat="1" applyFont="1" applyFill="1" applyBorder="1" applyAlignment="1">
      <alignment horizontal="center" vertical="center" textRotation="90" wrapText="1"/>
    </xf>
    <xf numFmtId="4" fontId="3" fillId="0" borderId="1" xfId="2" applyNumberFormat="1" applyFont="1" applyFill="1" applyBorder="1" applyAlignment="1">
      <alignment horizontal="center" vertical="center" wrapText="1"/>
    </xf>
    <xf numFmtId="164" fontId="6" fillId="0" borderId="1" xfId="2" applyNumberFormat="1" applyFont="1" applyFill="1" applyBorder="1" applyAlignment="1">
      <alignment horizontal="center" vertical="center" wrapText="1"/>
    </xf>
    <xf numFmtId="164" fontId="3" fillId="0" borderId="1" xfId="2" applyNumberFormat="1" applyFont="1" applyFill="1" applyBorder="1" applyAlignment="1">
      <alignment horizontal="center" vertical="center" wrapText="1"/>
    </xf>
    <xf numFmtId="0" fontId="3" fillId="0" borderId="8" xfId="2" applyFont="1" applyFill="1" applyBorder="1" applyAlignment="1">
      <alignment horizontal="center" vertical="center" wrapText="1"/>
    </xf>
    <xf numFmtId="0" fontId="7" fillId="0" borderId="0" xfId="2" applyFont="1" applyFill="1" applyBorder="1" applyAlignment="1">
      <alignment horizontal="center" vertical="center" textRotation="90" wrapText="1"/>
    </xf>
    <xf numFmtId="0" fontId="3" fillId="0" borderId="0" xfId="2" applyFont="1" applyFill="1" applyBorder="1" applyAlignment="1">
      <alignment horizontal="justify" vertical="center" wrapText="1"/>
    </xf>
    <xf numFmtId="0" fontId="3" fillId="0" borderId="0" xfId="2" applyFont="1" applyFill="1" applyBorder="1" applyAlignment="1">
      <alignment horizontal="center" vertical="center" wrapText="1"/>
    </xf>
    <xf numFmtId="49" fontId="3" fillId="0" borderId="0" xfId="2" applyNumberFormat="1" applyFont="1" applyFill="1" applyBorder="1" applyAlignment="1">
      <alignment horizontal="center" vertical="center" textRotation="90" wrapText="1"/>
    </xf>
    <xf numFmtId="4" fontId="3" fillId="0" borderId="0" xfId="2" applyNumberFormat="1" applyFont="1" applyFill="1" applyBorder="1" applyAlignment="1">
      <alignment horizontal="center" vertical="center" wrapText="1"/>
    </xf>
    <xf numFmtId="164" fontId="3" fillId="0" borderId="0" xfId="2" applyNumberFormat="1" applyFont="1" applyFill="1" applyBorder="1" applyAlignment="1">
      <alignment horizontal="center" vertical="center" wrapText="1"/>
    </xf>
    <xf numFmtId="0" fontId="3" fillId="0" borderId="6" xfId="2" applyFont="1" applyFill="1" applyBorder="1" applyAlignment="1">
      <alignment horizontal="center" vertical="center" wrapText="1"/>
    </xf>
    <xf numFmtId="0" fontId="3" fillId="0" borderId="0" xfId="1" applyFont="1" applyFill="1" applyAlignment="1">
      <alignment vertical="center" wrapText="1"/>
    </xf>
    <xf numFmtId="4" fontId="3" fillId="0" borderId="0" xfId="1" applyNumberFormat="1" applyFont="1" applyFill="1" applyAlignment="1">
      <alignment horizontal="center" vertical="center" wrapText="1"/>
    </xf>
    <xf numFmtId="0" fontId="4" fillId="0" borderId="0" xfId="0" applyFont="1" applyFill="1" applyAlignment="1">
      <alignment wrapText="1"/>
    </xf>
    <xf numFmtId="0" fontId="4" fillId="0" borderId="0" xfId="1" applyFont="1" applyFill="1" applyAlignment="1">
      <alignment wrapText="1"/>
    </xf>
    <xf numFmtId="0" fontId="3" fillId="0" borderId="0" xfId="1" applyFont="1" applyFill="1" applyBorder="1" applyAlignment="1">
      <alignment vertical="center" wrapText="1"/>
    </xf>
    <xf numFmtId="0" fontId="3" fillId="0" borderId="0" xfId="4" applyFont="1" applyFill="1" applyAlignment="1">
      <alignment wrapText="1"/>
    </xf>
    <xf numFmtId="4" fontId="6" fillId="0" borderId="0" xfId="1" applyNumberFormat="1" applyFont="1" applyFill="1" applyAlignment="1">
      <alignment horizontal="center" vertical="center" wrapText="1"/>
    </xf>
    <xf numFmtId="0" fontId="3" fillId="0" borderId="0" xfId="1" applyFont="1" applyFill="1" applyBorder="1" applyAlignment="1">
      <alignment horizontal="center" vertical="center" wrapText="1"/>
    </xf>
    <xf numFmtId="0" fontId="3" fillId="0" borderId="0" xfId="1" applyFont="1" applyFill="1" applyAlignment="1">
      <alignment horizontal="justify" vertical="center" wrapText="1"/>
    </xf>
    <xf numFmtId="49" fontId="3" fillId="0" borderId="0" xfId="1" applyNumberFormat="1" applyFont="1" applyFill="1" applyAlignment="1">
      <alignment vertical="center" wrapText="1"/>
    </xf>
    <xf numFmtId="164" fontId="3" fillId="0" borderId="0" xfId="1" applyNumberFormat="1" applyFont="1" applyFill="1" applyAlignment="1">
      <alignment vertical="center" wrapText="1"/>
    </xf>
    <xf numFmtId="164" fontId="4" fillId="0" borderId="0" xfId="1" applyNumberFormat="1" applyFont="1" applyFill="1" applyAlignment="1">
      <alignment wrapText="1"/>
    </xf>
    <xf numFmtId="0" fontId="4" fillId="0" borderId="0" xfId="1" applyFont="1" applyFill="1" applyAlignment="1">
      <alignment vertical="top" wrapText="1"/>
    </xf>
    <xf numFmtId="164" fontId="4" fillId="0" borderId="0" xfId="1" applyNumberFormat="1" applyFont="1" applyFill="1" applyAlignment="1">
      <alignment vertical="top" wrapText="1"/>
    </xf>
    <xf numFmtId="0" fontId="4" fillId="0" borderId="0" xfId="1" applyFont="1" applyFill="1" applyAlignment="1">
      <alignment horizontal="justify" wrapText="1"/>
    </xf>
    <xf numFmtId="49" fontId="4" fillId="0" borderId="0" xfId="1" applyNumberFormat="1" applyFont="1" applyFill="1" applyAlignment="1">
      <alignment wrapText="1"/>
    </xf>
    <xf numFmtId="0" fontId="3" fillId="0" borderId="0" xfId="1" applyFont="1" applyFill="1" applyBorder="1" applyAlignment="1">
      <alignment horizontal="justify" vertical="center" wrapText="1"/>
    </xf>
    <xf numFmtId="49" fontId="3" fillId="0" borderId="0" xfId="1" applyNumberFormat="1" applyFont="1" applyFill="1" applyBorder="1" applyAlignment="1">
      <alignment vertical="center" wrapText="1"/>
    </xf>
    <xf numFmtId="0" fontId="10" fillId="0" borderId="0" xfId="1" applyFont="1" applyFill="1" applyBorder="1" applyAlignment="1">
      <alignment vertical="center" wrapText="1"/>
    </xf>
    <xf numFmtId="4" fontId="10" fillId="0" borderId="0" xfId="1" applyNumberFormat="1" applyFont="1" applyFill="1" applyBorder="1" applyAlignment="1">
      <alignment vertical="center" wrapText="1"/>
    </xf>
    <xf numFmtId="164" fontId="10" fillId="0" borderId="0" xfId="1" applyNumberFormat="1" applyFont="1" applyFill="1" applyBorder="1" applyAlignment="1">
      <alignment vertical="center" wrapText="1"/>
    </xf>
    <xf numFmtId="164" fontId="3" fillId="0" borderId="0" xfId="1" applyNumberFormat="1" applyFont="1" applyFill="1" applyBorder="1" applyAlignment="1">
      <alignment horizontal="center" vertical="center" wrapText="1"/>
    </xf>
    <xf numFmtId="0" fontId="3" fillId="0" borderId="0" xfId="1" applyFont="1" applyFill="1" applyBorder="1" applyAlignment="1">
      <alignment horizontal="justify" wrapText="1"/>
    </xf>
    <xf numFmtId="4" fontId="7" fillId="0" borderId="0" xfId="1" applyNumberFormat="1" applyFont="1" applyFill="1" applyAlignment="1">
      <alignment horizontal="center" vertical="center" wrapText="1"/>
    </xf>
    <xf numFmtId="0" fontId="3" fillId="0" borderId="0" xfId="1" applyFont="1" applyFill="1" applyBorder="1" applyAlignment="1">
      <alignment wrapText="1"/>
    </xf>
    <xf numFmtId="0" fontId="3" fillId="0" borderId="22" xfId="1" applyFont="1" applyFill="1" applyBorder="1" applyAlignment="1">
      <alignment horizontal="center" vertical="center" wrapText="1"/>
    </xf>
    <xf numFmtId="0" fontId="3" fillId="0" borderId="22" xfId="2" applyFont="1" applyFill="1" applyBorder="1" applyAlignment="1">
      <alignment horizontal="center" vertical="center" wrapText="1"/>
    </xf>
    <xf numFmtId="49" fontId="3" fillId="0" borderId="22" xfId="2" applyNumberFormat="1" applyFont="1" applyFill="1" applyBorder="1" applyAlignment="1">
      <alignment horizontal="center" vertical="center" wrapText="1"/>
    </xf>
    <xf numFmtId="164" fontId="3" fillId="0" borderId="22" xfId="2" applyNumberFormat="1" applyFont="1" applyFill="1" applyBorder="1" applyAlignment="1">
      <alignment horizontal="center" vertical="center" wrapText="1"/>
    </xf>
    <xf numFmtId="0" fontId="4" fillId="0" borderId="0" xfId="1" applyFont="1" applyFill="1" applyAlignment="1">
      <alignment horizontal="center" vertical="center" wrapText="1"/>
    </xf>
    <xf numFmtId="3" fontId="6" fillId="0" borderId="22" xfId="1" applyNumberFormat="1" applyFont="1" applyFill="1" applyBorder="1" applyAlignment="1">
      <alignment horizontal="center" vertical="center" wrapText="1"/>
    </xf>
    <xf numFmtId="4" fontId="6" fillId="0" borderId="0" xfId="1" applyNumberFormat="1" applyFont="1" applyFill="1" applyBorder="1" applyAlignment="1">
      <alignment horizontal="center" vertical="center" wrapText="1"/>
    </xf>
    <xf numFmtId="0" fontId="3" fillId="0" borderId="16" xfId="1" applyFont="1" applyFill="1" applyBorder="1" applyAlignment="1">
      <alignment horizontal="center" vertical="center" wrapText="1"/>
    </xf>
    <xf numFmtId="4" fontId="6" fillId="0" borderId="22" xfId="1" applyNumberFormat="1" applyFont="1" applyFill="1" applyBorder="1" applyAlignment="1">
      <alignment horizontal="center" vertical="center" wrapText="1"/>
    </xf>
    <xf numFmtId="0" fontId="3" fillId="0" borderId="0" xfId="1" applyFont="1" applyFill="1" applyBorder="1" applyAlignment="1">
      <alignment horizontal="center" vertical="center" wrapText="1"/>
    </xf>
    <xf numFmtId="0" fontId="3" fillId="0" borderId="1" xfId="2" applyFont="1" applyFill="1" applyBorder="1" applyAlignment="1">
      <alignment horizontal="center" vertical="center" wrapText="1"/>
    </xf>
    <xf numFmtId="0" fontId="5" fillId="0" borderId="0" xfId="2" applyFont="1" applyFill="1" applyBorder="1" applyAlignment="1">
      <alignment horizontal="center" vertical="center" wrapText="1"/>
    </xf>
    <xf numFmtId="0" fontId="3" fillId="0" borderId="21" xfId="2" applyFont="1" applyFill="1" applyBorder="1" applyAlignment="1">
      <alignment horizontal="center" vertical="center" wrapText="1"/>
    </xf>
    <xf numFmtId="49" fontId="3" fillId="0" borderId="21" xfId="2" applyNumberFormat="1" applyFont="1" applyFill="1" applyBorder="1" applyAlignment="1">
      <alignment horizontal="center" vertical="center" wrapText="1"/>
    </xf>
    <xf numFmtId="0" fontId="3" fillId="0" borderId="26" xfId="2" applyFont="1" applyFill="1" applyBorder="1" applyAlignment="1">
      <alignment horizontal="center" vertical="center" wrapText="1"/>
    </xf>
    <xf numFmtId="0" fontId="3" fillId="0" borderId="0" xfId="1" applyFont="1" applyFill="1" applyBorder="1" applyAlignment="1">
      <alignment horizontal="left" vertical="center" wrapText="1"/>
    </xf>
    <xf numFmtId="0" fontId="3" fillId="0" borderId="0" xfId="1" applyFont="1" applyFill="1" applyBorder="1" applyAlignment="1">
      <alignment horizontal="center" vertical="center" wrapText="1"/>
    </xf>
    <xf numFmtId="0" fontId="3" fillId="0" borderId="0" xfId="1" applyFont="1" applyFill="1" applyBorder="1" applyAlignment="1">
      <alignment horizontal="left" vertical="center" wrapText="1"/>
    </xf>
    <xf numFmtId="164" fontId="12" fillId="2" borderId="0" xfId="1" applyNumberFormat="1" applyFont="1" applyFill="1" applyBorder="1" applyAlignment="1">
      <alignment vertical="center" wrapText="1"/>
    </xf>
    <xf numFmtId="4" fontId="10" fillId="2" borderId="22" xfId="2" applyNumberFormat="1" applyFont="1" applyFill="1" applyBorder="1" applyAlignment="1">
      <alignment horizontal="center" vertical="center" wrapText="1"/>
    </xf>
    <xf numFmtId="0" fontId="10" fillId="2" borderId="37" xfId="2" applyFont="1" applyFill="1" applyBorder="1" applyAlignment="1">
      <alignment vertical="center" wrapText="1"/>
    </xf>
    <xf numFmtId="4" fontId="10" fillId="2" borderId="22" xfId="2" applyNumberFormat="1" applyFont="1" applyFill="1" applyBorder="1" applyAlignment="1">
      <alignment vertical="center" wrapText="1"/>
    </xf>
    <xf numFmtId="164" fontId="12" fillId="2" borderId="22" xfId="1" applyNumberFormat="1" applyFont="1" applyFill="1" applyBorder="1" applyAlignment="1">
      <alignment horizontal="center" vertical="center" wrapText="1"/>
    </xf>
    <xf numFmtId="164" fontId="12" fillId="3" borderId="0" xfId="1" applyNumberFormat="1" applyFont="1" applyFill="1" applyAlignment="1">
      <alignment horizontal="center" vertical="center" wrapText="1"/>
    </xf>
    <xf numFmtId="10" fontId="5" fillId="2" borderId="22" xfId="2" applyNumberFormat="1" applyFont="1" applyFill="1" applyBorder="1" applyAlignment="1">
      <alignment vertical="center" wrapText="1"/>
    </xf>
    <xf numFmtId="0" fontId="10" fillId="3" borderId="0" xfId="2" applyFont="1" applyFill="1" applyBorder="1" applyAlignment="1">
      <alignment horizontal="center" vertical="center" wrapText="1"/>
    </xf>
    <xf numFmtId="0" fontId="10" fillId="2" borderId="22" xfId="2" applyFont="1" applyFill="1" applyBorder="1" applyAlignment="1">
      <alignment vertical="center" wrapText="1"/>
    </xf>
    <xf numFmtId="0" fontId="3" fillId="2" borderId="22" xfId="2" applyFont="1" applyFill="1" applyBorder="1" applyAlignment="1">
      <alignment horizontal="center" vertical="center" wrapText="1"/>
    </xf>
    <xf numFmtId="1" fontId="3" fillId="0" borderId="21" xfId="2" applyNumberFormat="1" applyFont="1" applyFill="1" applyBorder="1" applyAlignment="1">
      <alignment horizontal="center" vertical="center" wrapText="1"/>
    </xf>
    <xf numFmtId="0" fontId="6" fillId="2" borderId="22" xfId="2" applyNumberFormat="1" applyFont="1" applyFill="1" applyBorder="1" applyAlignment="1">
      <alignment horizontal="center" vertical="center" wrapText="1"/>
    </xf>
    <xf numFmtId="0" fontId="6" fillId="3" borderId="34" xfId="2" applyNumberFormat="1" applyFont="1" applyFill="1" applyBorder="1" applyAlignment="1">
      <alignment horizontal="center" vertical="center" wrapText="1"/>
    </xf>
    <xf numFmtId="0" fontId="3" fillId="0" borderId="34" xfId="1" applyFont="1" applyFill="1" applyBorder="1" applyAlignment="1">
      <alignment horizontal="center" vertical="center" wrapText="1"/>
    </xf>
    <xf numFmtId="0" fontId="3" fillId="2" borderId="22" xfId="1" applyFont="1" applyFill="1" applyBorder="1" applyAlignment="1">
      <alignment horizontal="center" vertical="center" wrapText="1"/>
    </xf>
    <xf numFmtId="0" fontId="3" fillId="3" borderId="34" xfId="1" applyFont="1" applyFill="1" applyBorder="1" applyAlignment="1">
      <alignment horizontal="center" vertical="center" wrapText="1"/>
    </xf>
    <xf numFmtId="0" fontId="4" fillId="0" borderId="34" xfId="1" applyFont="1" applyFill="1" applyBorder="1" applyAlignment="1">
      <alignment horizontal="center" vertical="center" wrapText="1"/>
    </xf>
    <xf numFmtId="0" fontId="4" fillId="0" borderId="34" xfId="0" applyFont="1" applyFill="1" applyBorder="1" applyAlignment="1">
      <alignment horizontal="center" vertical="center" wrapText="1"/>
    </xf>
    <xf numFmtId="0" fontId="3" fillId="3" borderId="34" xfId="2" applyFont="1" applyFill="1" applyBorder="1" applyAlignment="1">
      <alignment horizontal="center" vertical="center" wrapText="1"/>
    </xf>
    <xf numFmtId="0" fontId="3" fillId="3" borderId="22" xfId="1" applyFont="1" applyFill="1" applyBorder="1" applyAlignment="1">
      <alignment horizontal="center" vertical="center" wrapText="1"/>
    </xf>
    <xf numFmtId="0" fontId="4" fillId="0" borderId="22" xfId="0" applyFont="1" applyFill="1" applyBorder="1" applyAlignment="1">
      <alignment horizontal="center" vertical="center" wrapText="1"/>
    </xf>
    <xf numFmtId="0" fontId="3" fillId="2" borderId="22" xfId="3" applyFont="1" applyFill="1" applyBorder="1" applyAlignment="1">
      <alignment horizontal="center" vertical="center" wrapText="1"/>
    </xf>
    <xf numFmtId="0" fontId="3" fillId="3" borderId="22" xfId="3" applyFont="1" applyFill="1" applyBorder="1" applyAlignment="1">
      <alignment horizontal="center" vertical="center" wrapText="1"/>
    </xf>
    <xf numFmtId="0" fontId="3" fillId="3" borderId="34" xfId="3" applyFont="1" applyFill="1" applyBorder="1" applyAlignment="1">
      <alignment horizontal="center" vertical="center" wrapText="1"/>
    </xf>
    <xf numFmtId="0" fontId="4" fillId="0" borderId="0" xfId="0" applyFont="1" applyFill="1" applyBorder="1" applyAlignment="1">
      <alignment horizontal="center" vertical="center" wrapText="1"/>
    </xf>
    <xf numFmtId="0" fontId="6" fillId="0" borderId="22" xfId="2" applyNumberFormat="1" applyFont="1" applyFill="1" applyBorder="1" applyAlignment="1">
      <alignment horizontal="center" vertical="center" wrapText="1"/>
    </xf>
    <xf numFmtId="0" fontId="6" fillId="0" borderId="34" xfId="2" applyNumberFormat="1" applyFont="1" applyFill="1" applyBorder="1" applyAlignment="1">
      <alignment horizontal="center" vertical="center" wrapText="1"/>
    </xf>
    <xf numFmtId="0" fontId="3" fillId="4" borderId="29" xfId="2" applyNumberFormat="1" applyFont="1" applyFill="1" applyBorder="1" applyAlignment="1">
      <alignment horizontal="center" vertical="center" wrapText="1"/>
    </xf>
    <xf numFmtId="0" fontId="3" fillId="4" borderId="30" xfId="3" applyFont="1" applyFill="1" applyBorder="1" applyAlignment="1">
      <alignment horizontal="center" vertical="center" wrapText="1"/>
    </xf>
    <xf numFmtId="0" fontId="3" fillId="4" borderId="30" xfId="1" applyFont="1" applyFill="1" applyBorder="1" applyAlignment="1">
      <alignment horizontal="justify" vertical="center" wrapText="1"/>
    </xf>
    <xf numFmtId="49" fontId="3" fillId="4" borderId="30" xfId="1" applyNumberFormat="1" applyFont="1" applyFill="1" applyBorder="1" applyAlignment="1">
      <alignment horizontal="center" vertical="center" wrapText="1"/>
    </xf>
    <xf numFmtId="0" fontId="3" fillId="4" borderId="30" xfId="1" applyFont="1" applyFill="1" applyBorder="1" applyAlignment="1">
      <alignment horizontal="center" vertical="center" wrapText="1"/>
    </xf>
    <xf numFmtId="0" fontId="3" fillId="4" borderId="30" xfId="3" applyNumberFormat="1" applyFont="1" applyFill="1" applyBorder="1" applyAlignment="1">
      <alignment horizontal="center" vertical="center" wrapText="1"/>
    </xf>
    <xf numFmtId="4" fontId="3" fillId="4" borderId="30" xfId="1" applyNumberFormat="1" applyFont="1" applyFill="1" applyBorder="1" applyAlignment="1">
      <alignment horizontal="center" vertical="center" wrapText="1"/>
    </xf>
    <xf numFmtId="164" fontId="3" fillId="4" borderId="30" xfId="1" applyNumberFormat="1" applyFont="1" applyFill="1" applyBorder="1" applyAlignment="1">
      <alignment horizontal="center" vertical="center" wrapText="1"/>
    </xf>
    <xf numFmtId="0" fontId="3" fillId="4" borderId="31" xfId="1" applyFont="1" applyFill="1" applyBorder="1" applyAlignment="1">
      <alignment horizontal="center" vertical="center" wrapText="1"/>
    </xf>
    <xf numFmtId="0" fontId="3" fillId="4" borderId="32" xfId="2" applyNumberFormat="1" applyFont="1" applyFill="1" applyBorder="1" applyAlignment="1">
      <alignment horizontal="center" vertical="center" wrapText="1"/>
    </xf>
    <xf numFmtId="0" fontId="3" fillId="4" borderId="22" xfId="3" applyFont="1" applyFill="1" applyBorder="1" applyAlignment="1">
      <alignment horizontal="center" vertical="center" wrapText="1"/>
    </xf>
    <xf numFmtId="0" fontId="3" fillId="4" borderId="22" xfId="1" applyFont="1" applyFill="1" applyBorder="1" applyAlignment="1">
      <alignment horizontal="justify" vertical="center" wrapText="1"/>
    </xf>
    <xf numFmtId="49" fontId="3" fillId="4" borderId="22" xfId="1" applyNumberFormat="1" applyFont="1" applyFill="1" applyBorder="1" applyAlignment="1">
      <alignment horizontal="center" vertical="center" wrapText="1"/>
    </xf>
    <xf numFmtId="0" fontId="3" fillId="4" borderId="22" xfId="1" applyFont="1" applyFill="1" applyBorder="1" applyAlignment="1">
      <alignment horizontal="center" vertical="center" wrapText="1"/>
    </xf>
    <xf numFmtId="0" fontId="3" fillId="4" borderId="22" xfId="3" applyNumberFormat="1" applyFont="1" applyFill="1" applyBorder="1" applyAlignment="1">
      <alignment horizontal="center" vertical="center" wrapText="1"/>
    </xf>
    <xf numFmtId="4" fontId="3" fillId="4" borderId="22" xfId="1" applyNumberFormat="1" applyFont="1" applyFill="1" applyBorder="1" applyAlignment="1">
      <alignment horizontal="center" vertical="center" wrapText="1"/>
    </xf>
    <xf numFmtId="164" fontId="3" fillId="4" borderId="22" xfId="1" applyNumberFormat="1" applyFont="1" applyFill="1" applyBorder="1" applyAlignment="1">
      <alignment horizontal="center" vertical="center" wrapText="1"/>
    </xf>
    <xf numFmtId="0" fontId="3" fillId="4" borderId="33" xfId="1" applyFont="1" applyFill="1" applyBorder="1" applyAlignment="1">
      <alignment horizontal="center" vertical="center" wrapText="1"/>
    </xf>
    <xf numFmtId="49" fontId="3" fillId="4" borderId="22" xfId="3" applyNumberFormat="1" applyFont="1" applyFill="1" applyBorder="1" applyAlignment="1">
      <alignment horizontal="center" vertical="center" wrapText="1"/>
    </xf>
    <xf numFmtId="0" fontId="3" fillId="4" borderId="47" xfId="2" applyNumberFormat="1" applyFont="1" applyFill="1" applyBorder="1" applyAlignment="1">
      <alignment horizontal="center" vertical="center" wrapText="1"/>
    </xf>
    <xf numFmtId="0" fontId="3" fillId="4" borderId="35" xfId="3" applyFont="1" applyFill="1" applyBorder="1" applyAlignment="1">
      <alignment horizontal="center" vertical="center" wrapText="1"/>
    </xf>
    <xf numFmtId="0" fontId="3" fillId="4" borderId="35" xfId="1" applyFont="1" applyFill="1" applyBorder="1" applyAlignment="1">
      <alignment horizontal="justify" vertical="center" wrapText="1"/>
    </xf>
    <xf numFmtId="4" fontId="3" fillId="4" borderId="35" xfId="1" applyNumberFormat="1" applyFont="1" applyFill="1" applyBorder="1" applyAlignment="1">
      <alignment horizontal="center" vertical="center" wrapText="1"/>
    </xf>
    <xf numFmtId="164" fontId="3" fillId="4" borderId="35" xfId="1" applyNumberFormat="1" applyFont="1" applyFill="1" applyBorder="1" applyAlignment="1">
      <alignment horizontal="center" vertical="center" wrapText="1"/>
    </xf>
    <xf numFmtId="0" fontId="3" fillId="4" borderId="48" xfId="1" applyFont="1" applyFill="1" applyBorder="1" applyAlignment="1">
      <alignment horizontal="center" vertical="center" wrapText="1"/>
    </xf>
    <xf numFmtId="0" fontId="3" fillId="4" borderId="35" xfId="1" applyFont="1" applyFill="1" applyBorder="1" applyAlignment="1">
      <alignment horizontal="center" vertical="center" wrapText="1"/>
    </xf>
    <xf numFmtId="0" fontId="3" fillId="4" borderId="39" xfId="2" applyNumberFormat="1" applyFont="1" applyFill="1" applyBorder="1" applyAlignment="1">
      <alignment horizontal="center" vertical="center" wrapText="1"/>
    </xf>
    <xf numFmtId="0" fontId="3" fillId="4" borderId="40" xfId="3" applyFont="1" applyFill="1" applyBorder="1" applyAlignment="1">
      <alignment horizontal="center" vertical="center" wrapText="1"/>
    </xf>
    <xf numFmtId="0" fontId="3" fillId="4" borderId="40" xfId="1" applyFont="1" applyFill="1" applyBorder="1" applyAlignment="1">
      <alignment horizontal="justify" vertical="center" wrapText="1"/>
    </xf>
    <xf numFmtId="49" fontId="3" fillId="4" borderId="40" xfId="1" applyNumberFormat="1" applyFont="1" applyFill="1" applyBorder="1" applyAlignment="1">
      <alignment horizontal="center" vertical="center" wrapText="1"/>
    </xf>
    <xf numFmtId="0" fontId="3" fillId="4" borderId="40" xfId="1" applyFont="1" applyFill="1" applyBorder="1" applyAlignment="1">
      <alignment horizontal="center" vertical="center" wrapText="1"/>
    </xf>
    <xf numFmtId="49" fontId="3" fillId="4" borderId="40" xfId="3" applyNumberFormat="1" applyFont="1" applyFill="1" applyBorder="1" applyAlignment="1">
      <alignment horizontal="center" vertical="center" wrapText="1"/>
    </xf>
    <xf numFmtId="4" fontId="3" fillId="4" borderId="40" xfId="1" applyNumberFormat="1" applyFont="1" applyFill="1" applyBorder="1" applyAlignment="1">
      <alignment horizontal="center" vertical="center" wrapText="1"/>
    </xf>
    <xf numFmtId="164" fontId="3" fillId="4" borderId="40" xfId="1" applyNumberFormat="1" applyFont="1" applyFill="1" applyBorder="1" applyAlignment="1">
      <alignment horizontal="center" vertical="center" wrapText="1"/>
    </xf>
    <xf numFmtId="0" fontId="3" fillId="4" borderId="41" xfId="1" applyFont="1" applyFill="1" applyBorder="1" applyAlignment="1">
      <alignment horizontal="center" vertical="center" wrapText="1"/>
    </xf>
    <xf numFmtId="0" fontId="3" fillId="5" borderId="29" xfId="2" applyNumberFormat="1" applyFont="1" applyFill="1" applyBorder="1" applyAlignment="1">
      <alignment horizontal="center" vertical="center" wrapText="1"/>
    </xf>
    <xf numFmtId="0" fontId="3" fillId="5" borderId="30" xfId="3" applyFont="1" applyFill="1" applyBorder="1" applyAlignment="1">
      <alignment horizontal="center" vertical="center" wrapText="1"/>
    </xf>
    <xf numFmtId="0" fontId="3" fillId="5" borderId="30" xfId="1" applyFont="1" applyFill="1" applyBorder="1" applyAlignment="1">
      <alignment horizontal="justify" vertical="center" wrapText="1"/>
    </xf>
    <xf numFmtId="49" fontId="3" fillId="5" borderId="30" xfId="1" applyNumberFormat="1" applyFont="1" applyFill="1" applyBorder="1" applyAlignment="1">
      <alignment horizontal="center" vertical="center" wrapText="1"/>
    </xf>
    <xf numFmtId="0" fontId="3" fillId="5" borderId="30" xfId="1" applyFont="1" applyFill="1" applyBorder="1" applyAlignment="1">
      <alignment horizontal="center" vertical="center" wrapText="1"/>
    </xf>
    <xf numFmtId="49" fontId="3" fillId="5" borderId="30" xfId="3" applyNumberFormat="1" applyFont="1" applyFill="1" applyBorder="1" applyAlignment="1">
      <alignment horizontal="center" vertical="center" wrapText="1"/>
    </xf>
    <xf numFmtId="4" fontId="3" fillId="5" borderId="30" xfId="1" applyNumberFormat="1" applyFont="1" applyFill="1" applyBorder="1" applyAlignment="1">
      <alignment horizontal="center" vertical="center" wrapText="1"/>
    </xf>
    <xf numFmtId="164" fontId="3" fillId="5" borderId="30" xfId="1" applyNumberFormat="1" applyFont="1" applyFill="1" applyBorder="1" applyAlignment="1">
      <alignment horizontal="center" vertical="center" wrapText="1"/>
    </xf>
    <xf numFmtId="0" fontId="3" fillId="5" borderId="31" xfId="1" applyFont="1" applyFill="1" applyBorder="1" applyAlignment="1">
      <alignment horizontal="center" vertical="center" wrapText="1"/>
    </xf>
    <xf numFmtId="0" fontId="3" fillId="5" borderId="32" xfId="2" applyNumberFormat="1" applyFont="1" applyFill="1" applyBorder="1" applyAlignment="1">
      <alignment horizontal="center" vertical="center" wrapText="1"/>
    </xf>
    <xf numFmtId="0" fontId="3" fillId="5" borderId="22" xfId="3" applyFont="1" applyFill="1" applyBorder="1" applyAlignment="1">
      <alignment horizontal="center" vertical="center" wrapText="1"/>
    </xf>
    <xf numFmtId="0" fontId="3" fillId="5" borderId="22" xfId="1" applyFont="1" applyFill="1" applyBorder="1" applyAlignment="1">
      <alignment horizontal="justify" vertical="center" wrapText="1"/>
    </xf>
    <xf numFmtId="49" fontId="3" fillId="5" borderId="22" xfId="1" applyNumberFormat="1" applyFont="1" applyFill="1" applyBorder="1" applyAlignment="1">
      <alignment horizontal="center" vertical="center" wrapText="1"/>
    </xf>
    <xf numFmtId="0" fontId="3" fillId="5" borderId="22" xfId="1" applyFont="1" applyFill="1" applyBorder="1" applyAlignment="1">
      <alignment horizontal="center" vertical="center" wrapText="1"/>
    </xf>
    <xf numFmtId="49" fontId="3" fillId="5" borderId="22" xfId="3" applyNumberFormat="1" applyFont="1" applyFill="1" applyBorder="1" applyAlignment="1">
      <alignment horizontal="center" vertical="center" wrapText="1"/>
    </xf>
    <xf numFmtId="4" fontId="3" fillId="5" borderId="22" xfId="1" applyNumberFormat="1" applyFont="1" applyFill="1" applyBorder="1" applyAlignment="1">
      <alignment horizontal="center" vertical="center" wrapText="1"/>
    </xf>
    <xf numFmtId="164" fontId="3" fillId="5" borderId="22" xfId="1" applyNumberFormat="1" applyFont="1" applyFill="1" applyBorder="1" applyAlignment="1">
      <alignment horizontal="center" vertical="center" wrapText="1"/>
    </xf>
    <xf numFmtId="0" fontId="3" fillId="5" borderId="33" xfId="1" applyFont="1" applyFill="1" applyBorder="1" applyAlignment="1">
      <alignment horizontal="center" vertical="center" wrapText="1"/>
    </xf>
    <xf numFmtId="0" fontId="3" fillId="5" borderId="35" xfId="1" applyFont="1" applyFill="1" applyBorder="1" applyAlignment="1">
      <alignment horizontal="justify" vertical="center" wrapText="1"/>
    </xf>
    <xf numFmtId="0" fontId="3" fillId="5" borderId="22" xfId="3" applyNumberFormat="1" applyFont="1" applyFill="1" applyBorder="1" applyAlignment="1">
      <alignment horizontal="center" vertical="center" wrapText="1"/>
    </xf>
    <xf numFmtId="4" fontId="3" fillId="5" borderId="22" xfId="2" applyNumberFormat="1" applyFont="1" applyFill="1" applyBorder="1" applyAlignment="1">
      <alignment horizontal="center" vertical="center" wrapText="1"/>
    </xf>
    <xf numFmtId="0" fontId="3" fillId="5" borderId="39" xfId="2" applyNumberFormat="1" applyFont="1" applyFill="1" applyBorder="1" applyAlignment="1">
      <alignment horizontal="center" vertical="center" wrapText="1"/>
    </xf>
    <xf numFmtId="0" fontId="3" fillId="5" borderId="40" xfId="3" applyFont="1" applyFill="1" applyBorder="1" applyAlignment="1">
      <alignment horizontal="center" vertical="center" wrapText="1"/>
    </xf>
    <xf numFmtId="0" fontId="3" fillId="5" borderId="40" xfId="1" applyFont="1" applyFill="1" applyBorder="1" applyAlignment="1">
      <alignment horizontal="justify" vertical="center" wrapText="1"/>
    </xf>
    <xf numFmtId="4" fontId="3" fillId="5" borderId="40" xfId="1" applyNumberFormat="1" applyFont="1" applyFill="1" applyBorder="1" applyAlignment="1">
      <alignment horizontal="center" vertical="center" wrapText="1"/>
    </xf>
    <xf numFmtId="164" fontId="3" fillId="5" borderId="40" xfId="1" applyNumberFormat="1" applyFont="1" applyFill="1" applyBorder="1" applyAlignment="1">
      <alignment horizontal="center" vertical="center" wrapText="1"/>
    </xf>
    <xf numFmtId="0" fontId="3" fillId="5" borderId="41" xfId="1" applyFont="1" applyFill="1" applyBorder="1" applyAlignment="1">
      <alignment horizontal="center" vertical="center" wrapText="1"/>
    </xf>
    <xf numFmtId="0" fontId="3" fillId="2" borderId="34" xfId="1" applyFont="1" applyFill="1" applyBorder="1" applyAlignment="1">
      <alignment horizontal="center" vertical="center" wrapText="1"/>
    </xf>
    <xf numFmtId="0" fontId="3" fillId="6" borderId="22" xfId="2" applyNumberFormat="1" applyFont="1" applyFill="1" applyBorder="1" applyAlignment="1">
      <alignment horizontal="center" vertical="center" wrapText="1"/>
    </xf>
    <xf numFmtId="0" fontId="3" fillId="6" borderId="22" xfId="2" applyNumberFormat="1" applyFont="1" applyFill="1" applyBorder="1" applyAlignment="1">
      <alignment horizontal="justify" vertical="center" wrapText="1"/>
    </xf>
    <xf numFmtId="164" fontId="3" fillId="6" borderId="22" xfId="2" applyNumberFormat="1" applyFont="1" applyFill="1" applyBorder="1" applyAlignment="1">
      <alignment horizontal="center" vertical="center" wrapText="1"/>
    </xf>
    <xf numFmtId="0" fontId="3" fillId="6" borderId="29" xfId="2" applyNumberFormat="1" applyFont="1" applyFill="1" applyBorder="1" applyAlignment="1">
      <alignment horizontal="center" vertical="center" wrapText="1"/>
    </xf>
    <xf numFmtId="0" fontId="3" fillId="6" borderId="30" xfId="2" applyNumberFormat="1" applyFont="1" applyFill="1" applyBorder="1" applyAlignment="1">
      <alignment horizontal="center" vertical="center" wrapText="1"/>
    </xf>
    <xf numFmtId="0" fontId="3" fillId="6" borderId="30" xfId="2" applyNumberFormat="1" applyFont="1" applyFill="1" applyBorder="1" applyAlignment="1">
      <alignment horizontal="justify" vertical="center" wrapText="1"/>
    </xf>
    <xf numFmtId="164" fontId="3" fillId="6" borderId="30" xfId="2" applyNumberFormat="1" applyFont="1" applyFill="1" applyBorder="1" applyAlignment="1">
      <alignment horizontal="center" vertical="center" wrapText="1"/>
    </xf>
    <xf numFmtId="0" fontId="3" fillId="6" borderId="31" xfId="2" applyNumberFormat="1" applyFont="1" applyFill="1" applyBorder="1" applyAlignment="1">
      <alignment horizontal="center" vertical="center" wrapText="1"/>
    </xf>
    <xf numFmtId="0" fontId="3" fillId="6" borderId="32" xfId="2" applyNumberFormat="1" applyFont="1" applyFill="1" applyBorder="1" applyAlignment="1">
      <alignment horizontal="center" vertical="center" wrapText="1"/>
    </xf>
    <xf numFmtId="0" fontId="3" fillId="6" borderId="33" xfId="2" applyNumberFormat="1" applyFont="1" applyFill="1" applyBorder="1" applyAlignment="1">
      <alignment horizontal="center" vertical="center" wrapText="1"/>
    </xf>
    <xf numFmtId="0" fontId="3" fillId="6" borderId="39" xfId="2" applyNumberFormat="1" applyFont="1" applyFill="1" applyBorder="1" applyAlignment="1">
      <alignment horizontal="center" vertical="center" wrapText="1"/>
    </xf>
    <xf numFmtId="0" fontId="3" fillId="6" borderId="40" xfId="3" applyFont="1" applyFill="1" applyBorder="1" applyAlignment="1">
      <alignment horizontal="center" vertical="center" wrapText="1"/>
    </xf>
    <xf numFmtId="0" fontId="3" fillId="6" borderId="40" xfId="1" applyFont="1" applyFill="1" applyBorder="1" applyAlignment="1">
      <alignment horizontal="justify" vertical="center" wrapText="1"/>
    </xf>
    <xf numFmtId="49" fontId="3" fillId="6" borderId="40" xfId="1" applyNumberFormat="1" applyFont="1" applyFill="1" applyBorder="1" applyAlignment="1">
      <alignment horizontal="center" vertical="center" wrapText="1"/>
    </xf>
    <xf numFmtId="0" fontId="3" fillId="6" borderId="40" xfId="1" applyFont="1" applyFill="1" applyBorder="1" applyAlignment="1">
      <alignment horizontal="center" vertical="center" wrapText="1"/>
    </xf>
    <xf numFmtId="0" fontId="3" fillId="6" borderId="40" xfId="3" applyNumberFormat="1" applyFont="1" applyFill="1" applyBorder="1" applyAlignment="1">
      <alignment horizontal="center" vertical="center" wrapText="1"/>
    </xf>
    <xf numFmtId="164" fontId="3" fillId="6" borderId="40" xfId="1" applyNumberFormat="1" applyFont="1" applyFill="1" applyBorder="1" applyAlignment="1">
      <alignment horizontal="center" vertical="center" wrapText="1"/>
    </xf>
    <xf numFmtId="0" fontId="3" fillId="6" borderId="41" xfId="1" applyFont="1" applyFill="1" applyBorder="1" applyAlignment="1">
      <alignment horizontal="center" vertical="center" wrapText="1"/>
    </xf>
    <xf numFmtId="0" fontId="3" fillId="7" borderId="29" xfId="2" applyNumberFormat="1" applyFont="1" applyFill="1" applyBorder="1" applyAlignment="1">
      <alignment horizontal="center" vertical="center" wrapText="1"/>
    </xf>
    <xf numFmtId="0" fontId="3" fillId="7" borderId="30" xfId="3" applyFont="1" applyFill="1" applyBorder="1" applyAlignment="1">
      <alignment horizontal="center" vertical="center" wrapText="1"/>
    </xf>
    <xf numFmtId="0" fontId="3" fillId="7" borderId="30" xfId="1" applyFont="1" applyFill="1" applyBorder="1" applyAlignment="1">
      <alignment horizontal="justify" vertical="center" wrapText="1"/>
    </xf>
    <xf numFmtId="49" fontId="3" fillId="7" borderId="30" xfId="2" applyNumberFormat="1" applyFont="1" applyFill="1" applyBorder="1" applyAlignment="1">
      <alignment horizontal="center" vertical="center" wrapText="1"/>
    </xf>
    <xf numFmtId="0" fontId="3" fillId="7" borderId="30" xfId="1" applyFont="1" applyFill="1" applyBorder="1" applyAlignment="1">
      <alignment horizontal="center" vertical="center" wrapText="1"/>
    </xf>
    <xf numFmtId="0" fontId="3" fillId="7" borderId="30" xfId="3" applyNumberFormat="1" applyFont="1" applyFill="1" applyBorder="1" applyAlignment="1">
      <alignment horizontal="center" vertical="center" wrapText="1"/>
    </xf>
    <xf numFmtId="4" fontId="3" fillId="7" borderId="30" xfId="1" applyNumberFormat="1" applyFont="1" applyFill="1" applyBorder="1" applyAlignment="1">
      <alignment horizontal="center" vertical="center" wrapText="1"/>
    </xf>
    <xf numFmtId="164" fontId="3" fillId="7" borderId="30" xfId="1" applyNumberFormat="1" applyFont="1" applyFill="1" applyBorder="1" applyAlignment="1">
      <alignment horizontal="center" vertical="center" wrapText="1"/>
    </xf>
    <xf numFmtId="0" fontId="3" fillId="7" borderId="31" xfId="1" applyFont="1" applyFill="1" applyBorder="1" applyAlignment="1">
      <alignment horizontal="center" vertical="center" wrapText="1"/>
    </xf>
    <xf numFmtId="0" fontId="3" fillId="7" borderId="39" xfId="2" applyNumberFormat="1" applyFont="1" applyFill="1" applyBorder="1" applyAlignment="1">
      <alignment horizontal="center" vertical="center" wrapText="1"/>
    </xf>
    <xf numFmtId="0" fontId="3" fillId="7" borderId="40" xfId="3" applyFont="1" applyFill="1" applyBorder="1" applyAlignment="1">
      <alignment horizontal="center" vertical="center" wrapText="1"/>
    </xf>
    <xf numFmtId="0" fontId="3" fillId="7" borderId="40" xfId="1" applyFont="1" applyFill="1" applyBorder="1" applyAlignment="1">
      <alignment horizontal="justify" vertical="center" wrapText="1"/>
    </xf>
    <xf numFmtId="49" fontId="3" fillId="7" borderId="40" xfId="2" applyNumberFormat="1" applyFont="1" applyFill="1" applyBorder="1" applyAlignment="1">
      <alignment horizontal="center" vertical="center" wrapText="1"/>
    </xf>
    <xf numFmtId="0" fontId="3" fillId="7" borderId="40" xfId="1" applyFont="1" applyFill="1" applyBorder="1" applyAlignment="1">
      <alignment horizontal="center" vertical="center" wrapText="1"/>
    </xf>
    <xf numFmtId="0" fontId="3" fillId="7" borderId="40" xfId="3" applyNumberFormat="1" applyFont="1" applyFill="1" applyBorder="1" applyAlignment="1">
      <alignment horizontal="center" vertical="center" wrapText="1"/>
    </xf>
    <xf numFmtId="4" fontId="3" fillId="7" borderId="40" xfId="1" applyNumberFormat="1" applyFont="1" applyFill="1" applyBorder="1" applyAlignment="1">
      <alignment horizontal="center" vertical="center" wrapText="1"/>
    </xf>
    <xf numFmtId="164" fontId="3" fillId="7" borderId="40" xfId="1" applyNumberFormat="1" applyFont="1" applyFill="1" applyBorder="1" applyAlignment="1">
      <alignment horizontal="center" vertical="center" wrapText="1"/>
    </xf>
    <xf numFmtId="0" fontId="3" fillId="7" borderId="41" xfId="1" applyFont="1" applyFill="1" applyBorder="1" applyAlignment="1">
      <alignment horizontal="center" vertical="center" wrapText="1"/>
    </xf>
    <xf numFmtId="0" fontId="3" fillId="6" borderId="47" xfId="2" applyNumberFormat="1" applyFont="1" applyFill="1" applyBorder="1" applyAlignment="1">
      <alignment horizontal="center" vertical="center" wrapText="1"/>
    </xf>
    <xf numFmtId="0" fontId="3" fillId="6" borderId="35" xfId="2" applyNumberFormat="1" applyFont="1" applyFill="1" applyBorder="1" applyAlignment="1">
      <alignment horizontal="center" vertical="center" wrapText="1"/>
    </xf>
    <xf numFmtId="164" fontId="3" fillId="6" borderId="35" xfId="2" applyNumberFormat="1" applyFont="1" applyFill="1" applyBorder="1" applyAlignment="1">
      <alignment horizontal="center" vertical="center" wrapText="1"/>
    </xf>
    <xf numFmtId="0" fontId="3" fillId="6" borderId="48" xfId="2" applyNumberFormat="1" applyFont="1" applyFill="1" applyBorder="1" applyAlignment="1">
      <alignment horizontal="center" vertical="center" wrapText="1"/>
    </xf>
    <xf numFmtId="4" fontId="3" fillId="6" borderId="22" xfId="1" applyNumberFormat="1" applyFont="1" applyFill="1" applyBorder="1" applyAlignment="1">
      <alignment horizontal="center" vertical="center" wrapText="1"/>
    </xf>
    <xf numFmtId="4" fontId="3" fillId="6" borderId="52" xfId="1" applyNumberFormat="1" applyFont="1" applyFill="1" applyBorder="1" applyAlignment="1">
      <alignment horizontal="center" vertical="center" wrapText="1"/>
    </xf>
    <xf numFmtId="4" fontId="3" fillId="6" borderId="36" xfId="1" applyNumberFormat="1" applyFont="1" applyFill="1" applyBorder="1" applyAlignment="1">
      <alignment horizontal="center" vertical="center" wrapText="1"/>
    </xf>
    <xf numFmtId="4" fontId="3" fillId="6" borderId="30" xfId="1" applyNumberFormat="1" applyFont="1" applyFill="1" applyBorder="1" applyAlignment="1">
      <alignment horizontal="center" vertical="center" wrapText="1"/>
    </xf>
    <xf numFmtId="0" fontId="3" fillId="6" borderId="35" xfId="2" applyNumberFormat="1" applyFont="1" applyFill="1" applyBorder="1" applyAlignment="1">
      <alignment horizontal="justify" vertical="center" wrapText="1"/>
    </xf>
    <xf numFmtId="164" fontId="12" fillId="3" borderId="0" xfId="1" applyNumberFormat="1" applyFont="1" applyFill="1" applyAlignment="1">
      <alignment horizontal="center" vertical="center" wrapText="1"/>
    </xf>
    <xf numFmtId="0" fontId="5" fillId="0" borderId="0" xfId="2" applyFont="1" applyFill="1" applyBorder="1" applyAlignment="1">
      <alignment horizontal="center" vertical="center" wrapText="1"/>
    </xf>
    <xf numFmtId="0" fontId="3" fillId="0" borderId="1" xfId="2" applyFont="1" applyFill="1" applyBorder="1" applyAlignment="1">
      <alignment horizontal="center" vertical="center" wrapText="1"/>
    </xf>
    <xf numFmtId="0" fontId="4" fillId="0" borderId="34" xfId="1" applyFont="1" applyFill="1" applyBorder="1" applyAlignment="1">
      <alignment horizontal="center" vertical="center" wrapText="1"/>
    </xf>
    <xf numFmtId="0" fontId="3" fillId="0" borderId="26" xfId="2" applyFont="1" applyFill="1" applyBorder="1" applyAlignment="1">
      <alignment horizontal="center" vertical="center" wrapText="1"/>
    </xf>
    <xf numFmtId="0" fontId="3" fillId="0" borderId="21" xfId="2" applyFont="1" applyFill="1" applyBorder="1" applyAlignment="1">
      <alignment horizontal="center" vertical="center" wrapText="1"/>
    </xf>
    <xf numFmtId="49" fontId="3" fillId="0" borderId="21" xfId="2" applyNumberFormat="1" applyFont="1" applyFill="1" applyBorder="1" applyAlignment="1">
      <alignment horizontal="center" vertical="center" wrapText="1"/>
    </xf>
    <xf numFmtId="0" fontId="3" fillId="0" borderId="0" xfId="1" applyFont="1" applyFill="1" applyBorder="1" applyAlignment="1">
      <alignment horizontal="left" vertical="center" wrapText="1"/>
    </xf>
    <xf numFmtId="0" fontId="3" fillId="0" borderId="0" xfId="1" applyFont="1" applyFill="1" applyBorder="1" applyAlignment="1">
      <alignment horizontal="center" vertical="center" wrapText="1"/>
    </xf>
    <xf numFmtId="0" fontId="3" fillId="2" borderId="22" xfId="2" applyFont="1" applyFill="1" applyBorder="1" applyAlignment="1">
      <alignment horizontal="center" vertical="center" wrapText="1"/>
    </xf>
    <xf numFmtId="4" fontId="15" fillId="6" borderId="22" xfId="1" applyNumberFormat="1" applyFont="1" applyFill="1" applyBorder="1" applyAlignment="1">
      <alignment horizontal="center" vertical="center" wrapText="1"/>
    </xf>
    <xf numFmtId="4" fontId="15" fillId="6" borderId="36" xfId="1" applyNumberFormat="1" applyFont="1" applyFill="1" applyBorder="1" applyAlignment="1">
      <alignment horizontal="center" vertical="center" wrapText="1"/>
    </xf>
    <xf numFmtId="4" fontId="15" fillId="5" borderId="40" xfId="1" applyNumberFormat="1" applyFont="1" applyFill="1" applyBorder="1" applyAlignment="1">
      <alignment horizontal="center" vertical="center" wrapText="1"/>
    </xf>
    <xf numFmtId="4" fontId="15" fillId="5" borderId="22" xfId="1" applyNumberFormat="1" applyFont="1" applyFill="1" applyBorder="1" applyAlignment="1">
      <alignment horizontal="center" vertical="center" wrapText="1"/>
    </xf>
    <xf numFmtId="4" fontId="15" fillId="5" borderId="30" xfId="1" applyNumberFormat="1" applyFont="1" applyFill="1" applyBorder="1" applyAlignment="1">
      <alignment horizontal="center" vertical="center" wrapText="1"/>
    </xf>
    <xf numFmtId="4" fontId="15" fillId="4" borderId="40" xfId="1" applyNumberFormat="1" applyFont="1" applyFill="1" applyBorder="1" applyAlignment="1">
      <alignment horizontal="center" vertical="center" wrapText="1"/>
    </xf>
    <xf numFmtId="4" fontId="15" fillId="4" borderId="35" xfId="1" applyNumberFormat="1" applyFont="1" applyFill="1" applyBorder="1" applyAlignment="1">
      <alignment horizontal="center" vertical="center" wrapText="1"/>
    </xf>
    <xf numFmtId="4" fontId="15" fillId="4" borderId="22" xfId="1" applyNumberFormat="1" applyFont="1" applyFill="1" applyBorder="1" applyAlignment="1">
      <alignment horizontal="center" vertical="center" wrapText="1"/>
    </xf>
    <xf numFmtId="164" fontId="15" fillId="4" borderId="40" xfId="1" applyNumberFormat="1" applyFont="1" applyFill="1" applyBorder="1" applyAlignment="1">
      <alignment horizontal="center" vertical="center" wrapText="1"/>
    </xf>
    <xf numFmtId="164" fontId="15" fillId="4" borderId="22" xfId="1" applyNumberFormat="1" applyFont="1" applyFill="1" applyBorder="1" applyAlignment="1">
      <alignment horizontal="center" vertical="center" wrapText="1"/>
    </xf>
    <xf numFmtId="164" fontId="15" fillId="4" borderId="35" xfId="1" applyNumberFormat="1" applyFont="1" applyFill="1" applyBorder="1" applyAlignment="1">
      <alignment horizontal="center" vertical="center" wrapText="1"/>
    </xf>
    <xf numFmtId="164" fontId="15" fillId="5" borderId="22" xfId="1" applyNumberFormat="1" applyFont="1" applyFill="1" applyBorder="1" applyAlignment="1">
      <alignment horizontal="center" vertical="center" wrapText="1"/>
    </xf>
    <xf numFmtId="164" fontId="15" fillId="5" borderId="30" xfId="1" applyNumberFormat="1" applyFont="1" applyFill="1" applyBorder="1" applyAlignment="1">
      <alignment horizontal="center" vertical="center" wrapText="1"/>
    </xf>
    <xf numFmtId="164" fontId="15" fillId="5" borderId="40" xfId="1" applyNumberFormat="1" applyFont="1" applyFill="1" applyBorder="1" applyAlignment="1">
      <alignment horizontal="center" vertical="center" wrapText="1"/>
    </xf>
    <xf numFmtId="164" fontId="15" fillId="6" borderId="35" xfId="2" applyNumberFormat="1" applyFont="1" applyFill="1" applyBorder="1" applyAlignment="1">
      <alignment horizontal="center" vertical="center" wrapText="1"/>
    </xf>
    <xf numFmtId="0" fontId="3" fillId="0" borderId="0" xfId="1" applyFont="1" applyFill="1" applyBorder="1" applyAlignment="1">
      <alignment horizontal="left" vertical="center" wrapText="1"/>
    </xf>
    <xf numFmtId="0" fontId="3" fillId="0" borderId="0" xfId="1" applyFont="1" applyFill="1" applyBorder="1" applyAlignment="1">
      <alignment horizontal="center" vertical="center" wrapText="1"/>
    </xf>
    <xf numFmtId="0" fontId="3" fillId="0" borderId="1" xfId="2" applyFont="1" applyFill="1" applyBorder="1" applyAlignment="1">
      <alignment horizontal="center" vertical="center" wrapText="1"/>
    </xf>
    <xf numFmtId="0" fontId="3" fillId="0" borderId="21" xfId="2" applyFont="1" applyFill="1" applyBorder="1" applyAlignment="1">
      <alignment horizontal="center" vertical="center" wrapText="1"/>
    </xf>
    <xf numFmtId="49" fontId="3" fillId="0" borderId="21" xfId="2" applyNumberFormat="1" applyFont="1" applyFill="1" applyBorder="1" applyAlignment="1">
      <alignment horizontal="center" vertical="center" wrapText="1"/>
    </xf>
    <xf numFmtId="0" fontId="3" fillId="2" borderId="22" xfId="2" applyFont="1" applyFill="1" applyBorder="1" applyAlignment="1">
      <alignment horizontal="center" vertical="center" wrapText="1"/>
    </xf>
    <xf numFmtId="0" fontId="5" fillId="0" borderId="0" xfId="2" applyFont="1" applyFill="1" applyBorder="1" applyAlignment="1">
      <alignment horizontal="center" vertical="center" wrapText="1"/>
    </xf>
    <xf numFmtId="0" fontId="3" fillId="0" borderId="26" xfId="2" applyFont="1" applyFill="1" applyBorder="1" applyAlignment="1">
      <alignment horizontal="center" vertical="center" wrapText="1"/>
    </xf>
    <xf numFmtId="0" fontId="4" fillId="0" borderId="34" xfId="1" applyFont="1" applyFill="1" applyBorder="1" applyAlignment="1">
      <alignment horizontal="center" vertical="center" wrapText="1"/>
    </xf>
    <xf numFmtId="164" fontId="12" fillId="3" borderId="0" xfId="1" applyNumberFormat="1" applyFont="1" applyFill="1" applyAlignment="1">
      <alignment horizontal="center" vertical="center" wrapText="1"/>
    </xf>
    <xf numFmtId="0" fontId="3" fillId="6" borderId="35" xfId="3" applyFont="1" applyFill="1" applyBorder="1" applyAlignment="1">
      <alignment horizontal="center" vertical="center" wrapText="1"/>
    </xf>
    <xf numFmtId="0" fontId="3" fillId="6" borderId="35" xfId="1" applyFont="1" applyFill="1" applyBorder="1" applyAlignment="1">
      <alignment horizontal="justify" vertical="center" wrapText="1"/>
    </xf>
    <xf numFmtId="49" fontId="3" fillId="6" borderId="35" xfId="1" applyNumberFormat="1" applyFont="1" applyFill="1" applyBorder="1" applyAlignment="1">
      <alignment horizontal="center" vertical="center" wrapText="1"/>
    </xf>
    <xf numFmtId="0" fontId="3" fillId="6" borderId="35" xfId="1" applyFont="1" applyFill="1" applyBorder="1" applyAlignment="1">
      <alignment horizontal="center" vertical="center" wrapText="1"/>
    </xf>
    <xf numFmtId="0" fontId="3" fillId="6" borderId="35" xfId="3" applyNumberFormat="1" applyFont="1" applyFill="1" applyBorder="1" applyAlignment="1">
      <alignment horizontal="center" vertical="center" wrapText="1"/>
    </xf>
    <xf numFmtId="4" fontId="3" fillId="6" borderId="38" xfId="1" applyNumberFormat="1" applyFont="1" applyFill="1" applyBorder="1" applyAlignment="1">
      <alignment horizontal="center" vertical="center" wrapText="1"/>
    </xf>
    <xf numFmtId="164" fontId="3" fillId="6" borderId="35" xfId="1" applyNumberFormat="1" applyFont="1" applyFill="1" applyBorder="1" applyAlignment="1">
      <alignment horizontal="center" vertical="center" wrapText="1"/>
    </xf>
    <xf numFmtId="0" fontId="3" fillId="6" borderId="48" xfId="1" applyFont="1" applyFill="1" applyBorder="1" applyAlignment="1">
      <alignment horizontal="center" vertical="center" wrapText="1"/>
    </xf>
    <xf numFmtId="0" fontId="3" fillId="6" borderId="22" xfId="3" applyFont="1" applyFill="1" applyBorder="1" applyAlignment="1">
      <alignment horizontal="center" vertical="center" wrapText="1"/>
    </xf>
    <xf numFmtId="0" fontId="3" fillId="6" borderId="22" xfId="1" applyFont="1" applyFill="1" applyBorder="1" applyAlignment="1">
      <alignment horizontal="justify" vertical="center" wrapText="1"/>
    </xf>
    <xf numFmtId="49" fontId="3" fillId="6" borderId="22" xfId="1" applyNumberFormat="1" applyFont="1" applyFill="1" applyBorder="1" applyAlignment="1">
      <alignment horizontal="center" vertical="center" wrapText="1"/>
    </xf>
    <xf numFmtId="0" fontId="3" fillId="6" borderId="22" xfId="1" applyFont="1" applyFill="1" applyBorder="1" applyAlignment="1">
      <alignment horizontal="center" vertical="center" wrapText="1"/>
    </xf>
    <xf numFmtId="0" fontId="3" fillId="6" borderId="22" xfId="3" applyNumberFormat="1" applyFont="1" applyFill="1" applyBorder="1" applyAlignment="1">
      <alignment horizontal="center" vertical="center" wrapText="1"/>
    </xf>
    <xf numFmtId="164" fontId="3" fillId="6" borderId="22" xfId="1" applyNumberFormat="1" applyFont="1" applyFill="1" applyBorder="1" applyAlignment="1">
      <alignment horizontal="center" vertical="center" wrapText="1"/>
    </xf>
    <xf numFmtId="0" fontId="3" fillId="0" borderId="36" xfId="1" applyFont="1" applyFill="1" applyBorder="1" applyAlignment="1">
      <alignment horizontal="center" vertical="center" wrapText="1"/>
    </xf>
    <xf numFmtId="0" fontId="3" fillId="2" borderId="36" xfId="1" applyFont="1" applyFill="1" applyBorder="1" applyAlignment="1">
      <alignment horizontal="center" vertical="center" wrapText="1"/>
    </xf>
    <xf numFmtId="0" fontId="3" fillId="0" borderId="0" xfId="2" applyNumberFormat="1" applyFont="1" applyFill="1" applyBorder="1" applyAlignment="1">
      <alignment horizontal="center" vertical="center" wrapText="1"/>
    </xf>
    <xf numFmtId="0" fontId="3" fillId="0" borderId="0" xfId="3" applyFont="1" applyFill="1" applyBorder="1" applyAlignment="1">
      <alignment horizontal="center" vertical="center" wrapText="1"/>
    </xf>
    <xf numFmtId="49" fontId="3" fillId="0" borderId="0" xfId="1" applyNumberFormat="1" applyFont="1" applyFill="1" applyBorder="1" applyAlignment="1">
      <alignment horizontal="center" vertical="center" wrapText="1"/>
    </xf>
    <xf numFmtId="0" fontId="3" fillId="0" borderId="0" xfId="3" applyNumberFormat="1" applyFont="1" applyFill="1" applyBorder="1" applyAlignment="1">
      <alignment horizontal="center" vertical="center" wrapText="1"/>
    </xf>
    <xf numFmtId="4" fontId="3" fillId="0" borderId="0" xfId="1" applyNumberFormat="1" applyFont="1" applyFill="1" applyBorder="1" applyAlignment="1">
      <alignment horizontal="center" vertical="center" wrapText="1"/>
    </xf>
    <xf numFmtId="0" fontId="3" fillId="0" borderId="0" xfId="1" applyFont="1" applyFill="1" applyBorder="1" applyAlignment="1">
      <alignment horizontal="left" vertical="center" wrapText="1"/>
    </xf>
    <xf numFmtId="0" fontId="3" fillId="0" borderId="0" xfId="1" applyFont="1" applyFill="1" applyBorder="1" applyAlignment="1">
      <alignment horizontal="center" vertical="center" wrapText="1"/>
    </xf>
    <xf numFmtId="0" fontId="6" fillId="0" borderId="22" xfId="1" applyFont="1" applyFill="1" applyBorder="1" applyAlignment="1">
      <alignment horizontal="center" vertical="center" wrapText="1"/>
    </xf>
    <xf numFmtId="0" fontId="3" fillId="0" borderId="27" xfId="2" applyFont="1" applyFill="1" applyBorder="1" applyAlignment="1">
      <alignment horizontal="center" vertical="center" wrapText="1"/>
    </xf>
    <xf numFmtId="0" fontId="3" fillId="0" borderId="0" xfId="1" applyFont="1" applyFill="1" applyBorder="1" applyAlignment="1">
      <alignment horizontal="left" wrapText="1"/>
    </xf>
    <xf numFmtId="0" fontId="3" fillId="0" borderId="0" xfId="1" applyFont="1" applyFill="1" applyBorder="1" applyAlignment="1">
      <alignment horizontal="center" wrapText="1"/>
    </xf>
    <xf numFmtId="49" fontId="3" fillId="0" borderId="0" xfId="1" applyNumberFormat="1" applyFont="1" applyFill="1" applyBorder="1" applyAlignment="1">
      <alignment horizontal="center" wrapText="1"/>
    </xf>
    <xf numFmtId="164" fontId="3" fillId="0" borderId="0" xfId="1" applyNumberFormat="1" applyFont="1" applyFill="1" applyBorder="1" applyAlignment="1">
      <alignment horizontal="center" wrapText="1"/>
    </xf>
    <xf numFmtId="0" fontId="10" fillId="0" borderId="0" xfId="1" applyFont="1" applyFill="1" applyBorder="1" applyAlignment="1">
      <alignment horizontal="left" vertical="center" wrapText="1"/>
    </xf>
    <xf numFmtId="0" fontId="9" fillId="0" borderId="0" xfId="1" applyFont="1" applyFill="1" applyBorder="1" applyAlignment="1">
      <alignment horizontal="left" wrapText="1"/>
    </xf>
    <xf numFmtId="0" fontId="10" fillId="0" borderId="0" xfId="1" applyFont="1" applyFill="1" applyBorder="1" applyAlignment="1">
      <alignment horizontal="center" vertical="center" wrapText="1"/>
    </xf>
    <xf numFmtId="0" fontId="4" fillId="0" borderId="0" xfId="1" applyFont="1" applyFill="1" applyAlignment="1">
      <alignment horizontal="center" wrapText="1"/>
    </xf>
    <xf numFmtId="0" fontId="5" fillId="0" borderId="0" xfId="1" applyFont="1" applyFill="1" applyBorder="1" applyAlignment="1">
      <alignment horizontal="center" vertical="center" wrapText="1"/>
    </xf>
    <xf numFmtId="10" fontId="3" fillId="0" borderId="0" xfId="1" applyNumberFormat="1" applyFont="1" applyFill="1" applyBorder="1" applyAlignment="1">
      <alignment horizontal="left" wrapText="1"/>
    </xf>
    <xf numFmtId="0" fontId="4" fillId="0" borderId="16" xfId="1" applyFont="1" applyFill="1" applyBorder="1" applyAlignment="1">
      <alignment horizontal="center" wrapText="1"/>
    </xf>
    <xf numFmtId="49" fontId="4" fillId="0" borderId="16" xfId="1" applyNumberFormat="1" applyFont="1" applyFill="1" applyBorder="1" applyAlignment="1">
      <alignment horizontal="center" wrapText="1"/>
    </xf>
    <xf numFmtId="14" fontId="4" fillId="0" borderId="16" xfId="1" applyNumberFormat="1" applyFont="1" applyFill="1" applyBorder="1" applyAlignment="1">
      <alignment horizontal="center" wrapText="1"/>
    </xf>
    <xf numFmtId="0" fontId="7" fillId="0" borderId="15" xfId="1" applyFont="1" applyFill="1" applyBorder="1" applyAlignment="1">
      <alignment horizontal="center" vertical="top" wrapText="1"/>
    </xf>
    <xf numFmtId="49" fontId="7" fillId="0" borderId="15" xfId="1" applyNumberFormat="1" applyFont="1" applyFill="1" applyBorder="1" applyAlignment="1">
      <alignment horizontal="center" vertical="top" wrapText="1"/>
    </xf>
    <xf numFmtId="0" fontId="3" fillId="0" borderId="22" xfId="1" applyFont="1" applyFill="1" applyBorder="1" applyAlignment="1">
      <alignment horizontal="left" vertical="center" wrapText="1"/>
    </xf>
    <xf numFmtId="49" fontId="3" fillId="0" borderId="22" xfId="1" applyNumberFormat="1" applyFont="1" applyFill="1" applyBorder="1" applyAlignment="1">
      <alignment horizontal="left" vertical="center" wrapText="1"/>
    </xf>
    <xf numFmtId="0" fontId="3" fillId="0" borderId="35" xfId="2" applyFont="1" applyFill="1" applyBorder="1" applyAlignment="1">
      <alignment horizontal="center" vertical="center" textRotation="90" wrapText="1"/>
    </xf>
    <xf numFmtId="0" fontId="3" fillId="0" borderId="36" xfId="2" applyFont="1" applyFill="1" applyBorder="1" applyAlignment="1">
      <alignment horizontal="center" vertical="center" textRotation="90" wrapText="1"/>
    </xf>
    <xf numFmtId="164" fontId="3" fillId="0" borderId="35" xfId="2" applyNumberFormat="1" applyFont="1" applyFill="1" applyBorder="1" applyAlignment="1">
      <alignment horizontal="center" vertical="center" wrapText="1"/>
    </xf>
    <xf numFmtId="164" fontId="3" fillId="0" borderId="36" xfId="2" applyNumberFormat="1" applyFont="1" applyFill="1" applyBorder="1" applyAlignment="1">
      <alignment horizontal="center" vertical="center" wrapText="1"/>
    </xf>
    <xf numFmtId="4" fontId="3" fillId="0" borderId="35" xfId="2" applyNumberFormat="1" applyFont="1" applyFill="1" applyBorder="1" applyAlignment="1">
      <alignment horizontal="center" vertical="center" wrapText="1"/>
    </xf>
    <xf numFmtId="4" fontId="3" fillId="0" borderId="38" xfId="2" applyNumberFormat="1" applyFont="1" applyFill="1" applyBorder="1" applyAlignment="1">
      <alignment horizontal="center" vertical="center" wrapText="1"/>
    </xf>
    <xf numFmtId="4" fontId="3" fillId="0" borderId="36" xfId="2" applyNumberFormat="1" applyFont="1" applyFill="1" applyBorder="1" applyAlignment="1">
      <alignment horizontal="center" vertical="center" wrapText="1"/>
    </xf>
    <xf numFmtId="0" fontId="3" fillId="0" borderId="35" xfId="2" applyFont="1" applyFill="1" applyBorder="1" applyAlignment="1">
      <alignment horizontal="center" vertical="center" wrapText="1"/>
    </xf>
    <xf numFmtId="0" fontId="3" fillId="0" borderId="38" xfId="2" applyFont="1" applyFill="1" applyBorder="1" applyAlignment="1">
      <alignment horizontal="center" vertical="center" wrapText="1"/>
    </xf>
    <xf numFmtId="0" fontId="3" fillId="0" borderId="36" xfId="2" applyFont="1" applyFill="1" applyBorder="1" applyAlignment="1">
      <alignment horizontal="center" vertical="center" wrapText="1"/>
    </xf>
    <xf numFmtId="0" fontId="3" fillId="0" borderId="37" xfId="2" applyFont="1" applyFill="1" applyBorder="1" applyAlignment="1">
      <alignment horizontal="center" vertical="center" wrapText="1"/>
    </xf>
    <xf numFmtId="0" fontId="3" fillId="0" borderId="34" xfId="2" applyFont="1" applyFill="1" applyBorder="1" applyAlignment="1">
      <alignment horizontal="center" vertical="center" wrapText="1"/>
    </xf>
    <xf numFmtId="49" fontId="3" fillId="0" borderId="37" xfId="2" applyNumberFormat="1" applyFont="1" applyFill="1" applyBorder="1" applyAlignment="1">
      <alignment horizontal="center" vertical="center" wrapText="1"/>
    </xf>
    <xf numFmtId="49" fontId="3" fillId="0" borderId="34" xfId="2" applyNumberFormat="1" applyFont="1" applyFill="1" applyBorder="1" applyAlignment="1">
      <alignment horizontal="center" vertical="center" wrapText="1"/>
    </xf>
    <xf numFmtId="164" fontId="3" fillId="0" borderId="37" xfId="2" applyNumberFormat="1" applyFont="1" applyFill="1" applyBorder="1" applyAlignment="1">
      <alignment horizontal="center" vertical="center" wrapText="1"/>
    </xf>
    <xf numFmtId="164" fontId="3" fillId="0" borderId="34" xfId="2" applyNumberFormat="1" applyFont="1" applyFill="1" applyBorder="1" applyAlignment="1">
      <alignment horizontal="center" vertical="center" wrapText="1"/>
    </xf>
    <xf numFmtId="0" fontId="3" fillId="0" borderId="13" xfId="1" applyFont="1" applyFill="1" applyBorder="1" applyAlignment="1">
      <alignment horizontal="left" vertical="center" wrapText="1"/>
    </xf>
    <xf numFmtId="49" fontId="3" fillId="0" borderId="13" xfId="1" applyNumberFormat="1" applyFont="1" applyFill="1" applyBorder="1" applyAlignment="1">
      <alignment horizontal="left" vertical="center" wrapText="1"/>
    </xf>
    <xf numFmtId="0" fontId="3" fillId="0" borderId="34" xfId="1" applyFont="1" applyFill="1" applyBorder="1" applyAlignment="1">
      <alignment horizontal="left" vertical="center" wrapText="1"/>
    </xf>
    <xf numFmtId="0" fontId="3" fillId="0" borderId="38" xfId="2" applyFont="1" applyFill="1" applyBorder="1" applyAlignment="1">
      <alignment horizontal="center" vertical="center" textRotation="90" wrapText="1"/>
    </xf>
    <xf numFmtId="0" fontId="3" fillId="0" borderId="13" xfId="2" applyFont="1" applyFill="1" applyBorder="1" applyAlignment="1">
      <alignment horizontal="center" vertical="center" wrapText="1"/>
    </xf>
    <xf numFmtId="4" fontId="3" fillId="0" borderId="25" xfId="2" applyNumberFormat="1" applyFont="1" applyFill="1" applyBorder="1" applyAlignment="1">
      <alignment horizontal="center" vertical="center" wrapText="1"/>
    </xf>
    <xf numFmtId="4" fontId="3" fillId="0" borderId="12" xfId="2" applyNumberFormat="1" applyFont="1" applyFill="1" applyBorder="1" applyAlignment="1">
      <alignment horizontal="center" vertical="center" wrapText="1"/>
    </xf>
    <xf numFmtId="4" fontId="3" fillId="0" borderId="42" xfId="2" applyNumberFormat="1" applyFont="1" applyFill="1" applyBorder="1" applyAlignment="1">
      <alignment horizontal="center" vertical="center" wrapText="1"/>
    </xf>
    <xf numFmtId="164" fontId="3" fillId="0" borderId="45" xfId="2" applyNumberFormat="1" applyFont="1" applyFill="1" applyBorder="1" applyAlignment="1">
      <alignment horizontal="center" vertical="center" wrapText="1"/>
    </xf>
    <xf numFmtId="164" fontId="3" fillId="0" borderId="21" xfId="2" applyNumberFormat="1" applyFont="1" applyFill="1" applyBorder="1" applyAlignment="1">
      <alignment horizontal="center" vertical="center" wrapText="1"/>
    </xf>
    <xf numFmtId="0" fontId="3" fillId="0" borderId="25" xfId="2" applyFont="1" applyFill="1" applyBorder="1" applyAlignment="1">
      <alignment horizontal="center" vertical="center" textRotation="90" wrapText="1"/>
    </xf>
    <xf numFmtId="0" fontId="3" fillId="0" borderId="28" xfId="2" applyFont="1" applyFill="1" applyBorder="1" applyAlignment="1">
      <alignment horizontal="center" vertical="center" textRotation="90" wrapText="1"/>
    </xf>
    <xf numFmtId="164" fontId="3" fillId="0" borderId="43" xfId="2" applyNumberFormat="1" applyFont="1" applyFill="1" applyBorder="1" applyAlignment="1">
      <alignment horizontal="center" vertical="center" wrapText="1"/>
    </xf>
    <xf numFmtId="164" fontId="3" fillId="0" borderId="44" xfId="2" applyNumberFormat="1" applyFont="1" applyFill="1" applyBorder="1" applyAlignment="1">
      <alignment horizontal="center" vertical="center" wrapText="1"/>
    </xf>
    <xf numFmtId="0" fontId="6" fillId="0" borderId="2" xfId="2" applyNumberFormat="1" applyFont="1" applyFill="1" applyBorder="1" applyAlignment="1">
      <alignment horizontal="center" vertical="center" wrapText="1"/>
    </xf>
    <xf numFmtId="0" fontId="6" fillId="0" borderId="3" xfId="2" applyNumberFormat="1" applyFont="1" applyFill="1" applyBorder="1" applyAlignment="1">
      <alignment horizontal="center" vertical="center" wrapText="1"/>
    </xf>
    <xf numFmtId="0" fontId="6" fillId="0" borderId="4" xfId="2" applyNumberFormat="1" applyFont="1" applyFill="1" applyBorder="1" applyAlignment="1">
      <alignment horizontal="center" vertical="center" wrapText="1"/>
    </xf>
    <xf numFmtId="0" fontId="6" fillId="0" borderId="5" xfId="2" applyNumberFormat="1" applyFont="1" applyFill="1" applyBorder="1" applyAlignment="1">
      <alignment horizontal="center" vertical="center" wrapText="1"/>
    </xf>
    <xf numFmtId="0" fontId="6" fillId="0" borderId="0" xfId="2" applyNumberFormat="1" applyFont="1" applyFill="1" applyBorder="1" applyAlignment="1">
      <alignment horizontal="center" vertical="center" wrapText="1"/>
    </xf>
    <xf numFmtId="0" fontId="6" fillId="0" borderId="6" xfId="2" applyNumberFormat="1" applyFont="1" applyFill="1" applyBorder="1" applyAlignment="1">
      <alignment horizontal="center" vertical="center" wrapText="1"/>
    </xf>
    <xf numFmtId="0" fontId="3" fillId="0" borderId="0" xfId="1" applyFont="1" applyFill="1" applyBorder="1" applyAlignment="1">
      <alignment horizontal="center" vertical="center" wrapText="1"/>
    </xf>
    <xf numFmtId="49" fontId="3" fillId="0" borderId="35" xfId="2" applyNumberFormat="1" applyFont="1" applyFill="1" applyBorder="1" applyAlignment="1">
      <alignment horizontal="center" vertical="center" textRotation="90" wrapText="1"/>
    </xf>
    <xf numFmtId="49" fontId="3" fillId="0" borderId="36" xfId="2" applyNumberFormat="1" applyFont="1" applyFill="1" applyBorder="1" applyAlignment="1">
      <alignment horizontal="center" vertical="center" textRotation="90" wrapText="1"/>
    </xf>
    <xf numFmtId="49" fontId="3" fillId="0" borderId="26" xfId="2" applyNumberFormat="1" applyFont="1" applyFill="1" applyBorder="1" applyAlignment="1">
      <alignment horizontal="center" vertical="center" wrapText="1"/>
    </xf>
    <xf numFmtId="0" fontId="3" fillId="0" borderId="26" xfId="2" applyFont="1" applyFill="1" applyBorder="1" applyAlignment="1">
      <alignment horizontal="center" vertical="center" wrapText="1"/>
    </xf>
    <xf numFmtId="0" fontId="3" fillId="0" borderId="12" xfId="2" applyFont="1" applyFill="1" applyBorder="1" applyAlignment="1">
      <alignment horizontal="center" vertical="center" wrapText="1"/>
    </xf>
    <xf numFmtId="0" fontId="3" fillId="0" borderId="14" xfId="2" applyFont="1" applyFill="1" applyBorder="1" applyAlignment="1">
      <alignment horizontal="center" vertical="center" wrapText="1"/>
    </xf>
    <xf numFmtId="49" fontId="3" fillId="0" borderId="12" xfId="2" applyNumberFormat="1" applyFont="1" applyFill="1" applyBorder="1" applyAlignment="1">
      <alignment horizontal="left" vertical="center" wrapText="1"/>
    </xf>
    <xf numFmtId="49" fontId="3" fillId="0" borderId="13" xfId="2" applyNumberFormat="1" applyFont="1" applyFill="1" applyBorder="1" applyAlignment="1">
      <alignment horizontal="left" vertical="center" wrapText="1"/>
    </xf>
    <xf numFmtId="49" fontId="3" fillId="0" borderId="14" xfId="2" applyNumberFormat="1" applyFont="1" applyFill="1" applyBorder="1" applyAlignment="1">
      <alignment horizontal="left" vertical="center" wrapText="1"/>
    </xf>
    <xf numFmtId="0" fontId="3" fillId="0" borderId="17" xfId="2" applyFont="1" applyFill="1" applyBorder="1" applyAlignment="1">
      <alignment horizontal="center" vertical="center" wrapText="1"/>
    </xf>
    <xf numFmtId="0" fontId="3" fillId="0" borderId="18" xfId="2" applyFont="1" applyFill="1" applyBorder="1" applyAlignment="1">
      <alignment horizontal="center" vertical="center" wrapText="1"/>
    </xf>
    <xf numFmtId="0" fontId="3" fillId="0" borderId="19" xfId="2" applyFont="1" applyFill="1" applyBorder="1" applyAlignment="1">
      <alignment horizontal="center" vertical="center" wrapText="1"/>
    </xf>
    <xf numFmtId="49" fontId="3" fillId="0" borderId="17" xfId="2" applyNumberFormat="1" applyFont="1" applyFill="1" applyBorder="1" applyAlignment="1">
      <alignment horizontal="left" vertical="center" wrapText="1"/>
    </xf>
    <xf numFmtId="49" fontId="3" fillId="0" borderId="18" xfId="2" applyNumberFormat="1" applyFont="1" applyFill="1" applyBorder="1" applyAlignment="1">
      <alignment horizontal="left" vertical="center" wrapText="1"/>
    </xf>
    <xf numFmtId="49" fontId="3" fillId="0" borderId="19" xfId="2" applyNumberFormat="1" applyFont="1" applyFill="1" applyBorder="1" applyAlignment="1">
      <alignment horizontal="left" vertical="center" wrapText="1"/>
    </xf>
    <xf numFmtId="164" fontId="3" fillId="0" borderId="20" xfId="2" applyNumberFormat="1" applyFont="1" applyFill="1" applyBorder="1" applyAlignment="1">
      <alignment horizontal="center" vertical="center" wrapText="1"/>
    </xf>
    <xf numFmtId="164" fontId="3" fillId="0" borderId="46" xfId="2" applyNumberFormat="1" applyFont="1" applyFill="1" applyBorder="1" applyAlignment="1">
      <alignment horizontal="center" vertical="center" wrapText="1"/>
    </xf>
    <xf numFmtId="0" fontId="3" fillId="0" borderId="0" xfId="1" applyFont="1" applyFill="1" applyBorder="1" applyAlignment="1">
      <alignment horizontal="left" vertical="center" wrapText="1"/>
    </xf>
    <xf numFmtId="164" fontId="4" fillId="0" borderId="0" xfId="1" applyNumberFormat="1" applyFont="1" applyFill="1" applyAlignment="1">
      <alignment horizontal="right" vertical="center" wrapText="1"/>
    </xf>
    <xf numFmtId="164" fontId="4" fillId="0" borderId="27" xfId="1" applyNumberFormat="1" applyFont="1" applyFill="1" applyBorder="1" applyAlignment="1">
      <alignment horizontal="right" vertical="center" wrapText="1"/>
    </xf>
    <xf numFmtId="14" fontId="4" fillId="0" borderId="0" xfId="1" applyNumberFormat="1" applyFont="1" applyFill="1" applyBorder="1" applyAlignment="1">
      <alignment horizontal="right" vertical="center" wrapText="1"/>
    </xf>
    <xf numFmtId="14" fontId="4" fillId="0" borderId="27" xfId="1" applyNumberFormat="1" applyFont="1" applyFill="1" applyBorder="1" applyAlignment="1">
      <alignment horizontal="right" vertical="center" wrapText="1"/>
    </xf>
    <xf numFmtId="0" fontId="5" fillId="0" borderId="2" xfId="2" applyFont="1" applyFill="1" applyBorder="1" applyAlignment="1">
      <alignment horizontal="center" vertical="center" wrapText="1"/>
    </xf>
    <xf numFmtId="0" fontId="5" fillId="0" borderId="3" xfId="2" applyFont="1" applyFill="1" applyBorder="1" applyAlignment="1">
      <alignment horizontal="center" vertical="center" wrapText="1"/>
    </xf>
    <xf numFmtId="49" fontId="5" fillId="0" borderId="3" xfId="2" applyNumberFormat="1" applyFont="1" applyFill="1" applyBorder="1" applyAlignment="1">
      <alignment horizontal="center" vertical="center" wrapText="1"/>
    </xf>
    <xf numFmtId="0" fontId="5" fillId="0" borderId="4" xfId="2" applyFont="1" applyFill="1" applyBorder="1" applyAlignment="1">
      <alignment horizontal="center" vertical="center" wrapText="1"/>
    </xf>
    <xf numFmtId="0" fontId="5" fillId="0" borderId="0" xfId="2" applyFont="1" applyFill="1" applyBorder="1" applyAlignment="1">
      <alignment horizontal="center" vertical="center" wrapText="1"/>
    </xf>
    <xf numFmtId="49" fontId="5" fillId="0" borderId="0" xfId="2" applyNumberFormat="1" applyFont="1" applyFill="1" applyBorder="1" applyAlignment="1">
      <alignment horizontal="center" vertical="center" wrapText="1"/>
    </xf>
    <xf numFmtId="0" fontId="3" fillId="0" borderId="9" xfId="2" applyFont="1" applyFill="1" applyBorder="1" applyAlignment="1">
      <alignment horizontal="center" vertical="center" wrapText="1"/>
    </xf>
    <xf numFmtId="0" fontId="3" fillId="0" borderId="10" xfId="2" applyFont="1" applyFill="1" applyBorder="1" applyAlignment="1">
      <alignment horizontal="center" vertical="center" wrapText="1"/>
    </xf>
    <xf numFmtId="0" fontId="3" fillId="0" borderId="11" xfId="2" applyFont="1" applyFill="1" applyBorder="1" applyAlignment="1">
      <alignment horizontal="center" vertical="center" wrapText="1"/>
    </xf>
    <xf numFmtId="0" fontId="3" fillId="0" borderId="20" xfId="2" applyFont="1" applyFill="1" applyBorder="1" applyAlignment="1">
      <alignment horizontal="center" vertical="center" wrapText="1"/>
    </xf>
    <xf numFmtId="0" fontId="3" fillId="0" borderId="23" xfId="2" applyFont="1" applyFill="1" applyBorder="1" applyAlignment="1">
      <alignment horizontal="center" vertical="center" wrapText="1"/>
    </xf>
    <xf numFmtId="0" fontId="3" fillId="0" borderId="28" xfId="2" applyFont="1" applyFill="1" applyBorder="1" applyAlignment="1">
      <alignment horizontal="center" vertical="center" wrapText="1"/>
    </xf>
    <xf numFmtId="49" fontId="3" fillId="0" borderId="25" xfId="2" applyNumberFormat="1" applyFont="1" applyFill="1" applyBorder="1" applyAlignment="1">
      <alignment horizontal="center" vertical="center" textRotation="90" wrapText="1"/>
    </xf>
    <xf numFmtId="49" fontId="3" fillId="0" borderId="28" xfId="2" applyNumberFormat="1" applyFont="1" applyFill="1" applyBorder="1" applyAlignment="1">
      <alignment horizontal="center" vertical="center" textRotation="90" wrapText="1"/>
    </xf>
    <xf numFmtId="49" fontId="3" fillId="0" borderId="32" xfId="2" applyNumberFormat="1" applyFont="1" applyFill="1" applyBorder="1" applyAlignment="1">
      <alignment horizontal="left" vertical="center" wrapText="1"/>
    </xf>
    <xf numFmtId="49" fontId="3" fillId="0" borderId="22" xfId="2" applyNumberFormat="1" applyFont="1" applyFill="1" applyBorder="1" applyAlignment="1">
      <alignment horizontal="left" vertical="center" wrapText="1"/>
    </xf>
    <xf numFmtId="49" fontId="3" fillId="0" borderId="33" xfId="2" applyNumberFormat="1" applyFont="1" applyFill="1" applyBorder="1" applyAlignment="1">
      <alignment horizontal="left" vertical="center" wrapText="1"/>
    </xf>
    <xf numFmtId="0" fontId="3" fillId="0" borderId="9" xfId="2" applyFont="1" applyFill="1" applyBorder="1" applyAlignment="1">
      <alignment horizontal="left" vertical="center" wrapText="1"/>
    </xf>
    <xf numFmtId="0" fontId="3" fillId="0" borderId="10" xfId="2" applyFont="1" applyFill="1" applyBorder="1" applyAlignment="1">
      <alignment horizontal="left" vertical="center" wrapText="1"/>
    </xf>
    <xf numFmtId="49" fontId="3" fillId="0" borderId="10" xfId="2" applyNumberFormat="1" applyFont="1" applyFill="1" applyBorder="1" applyAlignment="1">
      <alignment horizontal="left" vertical="center" wrapText="1"/>
    </xf>
    <xf numFmtId="0" fontId="3" fillId="0" borderId="11" xfId="2" applyFont="1" applyFill="1" applyBorder="1" applyAlignment="1">
      <alignment horizontal="left" vertical="center" wrapText="1"/>
    </xf>
    <xf numFmtId="0" fontId="3" fillId="0" borderId="7" xfId="2" applyFont="1" applyFill="1" applyBorder="1" applyAlignment="1">
      <alignment horizontal="center" vertical="center" wrapText="1"/>
    </xf>
    <xf numFmtId="0" fontId="3" fillId="0" borderId="1" xfId="2" applyFont="1" applyFill="1" applyBorder="1" applyAlignment="1">
      <alignment horizontal="center" vertical="center" wrapText="1"/>
    </xf>
    <xf numFmtId="0" fontId="3" fillId="0" borderId="24" xfId="2" applyFont="1" applyFill="1" applyBorder="1" applyAlignment="1">
      <alignment horizontal="center" vertical="center" wrapText="1"/>
    </xf>
    <xf numFmtId="0" fontId="3" fillId="0" borderId="25" xfId="2" applyFont="1" applyFill="1" applyBorder="1" applyAlignment="1">
      <alignment horizontal="center" vertical="center" wrapText="1"/>
    </xf>
    <xf numFmtId="164" fontId="12" fillId="3" borderId="0" xfId="1" applyNumberFormat="1" applyFont="1" applyFill="1" applyAlignment="1">
      <alignment horizontal="center" vertical="center" wrapText="1"/>
    </xf>
    <xf numFmtId="0" fontId="10" fillId="2" borderId="37" xfId="2" applyFont="1" applyFill="1" applyBorder="1" applyAlignment="1">
      <alignment horizontal="left" vertical="center" wrapText="1"/>
    </xf>
    <xf numFmtId="0" fontId="10" fillId="2" borderId="13" xfId="2" applyFont="1" applyFill="1" applyBorder="1" applyAlignment="1">
      <alignment horizontal="left" vertical="center" wrapText="1"/>
    </xf>
    <xf numFmtId="0" fontId="10" fillId="2" borderId="34" xfId="2" applyFont="1" applyFill="1" applyBorder="1" applyAlignment="1">
      <alignment horizontal="left" vertical="center" wrapText="1"/>
    </xf>
    <xf numFmtId="0" fontId="3" fillId="0" borderId="20" xfId="2" applyFont="1" applyFill="1" applyBorder="1" applyAlignment="1">
      <alignment horizontal="center" vertical="center" textRotation="90" wrapText="1"/>
    </xf>
    <xf numFmtId="0" fontId="3" fillId="0" borderId="23" xfId="2" applyFont="1" applyFill="1" applyBorder="1" applyAlignment="1">
      <alignment horizontal="center" vertical="center" textRotation="90" wrapText="1"/>
    </xf>
    <xf numFmtId="0" fontId="3" fillId="0" borderId="21" xfId="2" applyFont="1" applyFill="1" applyBorder="1" applyAlignment="1">
      <alignment horizontal="center" vertical="center" wrapText="1"/>
    </xf>
    <xf numFmtId="49" fontId="3" fillId="0" borderId="21" xfId="2" applyNumberFormat="1" applyFont="1" applyFill="1" applyBorder="1" applyAlignment="1">
      <alignment horizontal="center" vertical="center" wrapText="1"/>
    </xf>
    <xf numFmtId="164" fontId="12" fillId="2" borderId="0" xfId="1" applyNumberFormat="1" applyFont="1" applyFill="1" applyAlignment="1">
      <alignment horizontal="center" vertical="center" wrapText="1"/>
    </xf>
    <xf numFmtId="0" fontId="10" fillId="3" borderId="35" xfId="2" applyFont="1" applyFill="1" applyBorder="1" applyAlignment="1">
      <alignment horizontal="center" vertical="center" wrapText="1"/>
    </xf>
    <xf numFmtId="0" fontId="10" fillId="3" borderId="38" xfId="2" applyFont="1" applyFill="1" applyBorder="1" applyAlignment="1">
      <alignment horizontal="center" vertical="center" wrapText="1"/>
    </xf>
    <xf numFmtId="0" fontId="10" fillId="3" borderId="36" xfId="2" applyFont="1" applyFill="1" applyBorder="1" applyAlignment="1">
      <alignment horizontal="center" vertical="center" wrapText="1"/>
    </xf>
    <xf numFmtId="0" fontId="4" fillId="0" borderId="34" xfId="1" applyFont="1" applyFill="1" applyBorder="1" applyAlignment="1">
      <alignment horizontal="center" vertical="center" wrapText="1"/>
    </xf>
    <xf numFmtId="0" fontId="10" fillId="3" borderId="49" xfId="2" applyFont="1" applyFill="1" applyBorder="1" applyAlignment="1">
      <alignment horizontal="center" vertical="center" wrapText="1"/>
    </xf>
    <xf numFmtId="0" fontId="10" fillId="3" borderId="50" xfId="2" applyFont="1" applyFill="1" applyBorder="1" applyAlignment="1">
      <alignment horizontal="center" vertical="center" wrapText="1"/>
    </xf>
    <xf numFmtId="0" fontId="10" fillId="2" borderId="22" xfId="2" applyFont="1" applyFill="1" applyBorder="1" applyAlignment="1">
      <alignment horizontal="center" vertical="center" wrapText="1"/>
    </xf>
    <xf numFmtId="0" fontId="10" fillId="2" borderId="35" xfId="2" applyFont="1" applyFill="1" applyBorder="1" applyAlignment="1">
      <alignment horizontal="center" vertical="center" wrapText="1"/>
    </xf>
    <xf numFmtId="0" fontId="10" fillId="2" borderId="38" xfId="2" applyFont="1" applyFill="1" applyBorder="1" applyAlignment="1">
      <alignment horizontal="center" vertical="center" wrapText="1"/>
    </xf>
    <xf numFmtId="0" fontId="10" fillId="2" borderId="36" xfId="2" applyFont="1" applyFill="1" applyBorder="1" applyAlignment="1">
      <alignment horizontal="center" vertical="center" wrapText="1"/>
    </xf>
    <xf numFmtId="0" fontId="3" fillId="2" borderId="22" xfId="2" applyFont="1" applyFill="1" applyBorder="1" applyAlignment="1">
      <alignment horizontal="center" vertical="center" wrapText="1"/>
    </xf>
    <xf numFmtId="14" fontId="4" fillId="0" borderId="1" xfId="1" applyNumberFormat="1" applyFont="1" applyFill="1" applyBorder="1" applyAlignment="1">
      <alignment horizontal="right" vertical="center" wrapText="1"/>
    </xf>
    <xf numFmtId="14" fontId="4" fillId="0" borderId="51" xfId="1" applyNumberFormat="1" applyFont="1" applyFill="1" applyBorder="1" applyAlignment="1">
      <alignment horizontal="right" vertical="center" wrapText="1"/>
    </xf>
    <xf numFmtId="0" fontId="3" fillId="0" borderId="53" xfId="2" applyFont="1" applyFill="1" applyBorder="1" applyAlignment="1">
      <alignment horizontal="center" vertical="center" wrapText="1"/>
    </xf>
    <xf numFmtId="0" fontId="3" fillId="0" borderId="16" xfId="2" applyFont="1" applyFill="1" applyBorder="1" applyAlignment="1">
      <alignment horizontal="center" vertical="center" wrapText="1"/>
    </xf>
    <xf numFmtId="0" fontId="3" fillId="0" borderId="43" xfId="2" applyFont="1" applyFill="1" applyBorder="1" applyAlignment="1">
      <alignment horizontal="center" vertical="center" wrapText="1"/>
    </xf>
    <xf numFmtId="0" fontId="3" fillId="0" borderId="53" xfId="2" applyFont="1" applyFill="1" applyBorder="1" applyAlignment="1">
      <alignment horizontal="left" vertical="center" wrapText="1"/>
    </xf>
    <xf numFmtId="0" fontId="3" fillId="0" borderId="16" xfId="2" applyFont="1" applyFill="1" applyBorder="1" applyAlignment="1">
      <alignment horizontal="left" vertical="center" wrapText="1"/>
    </xf>
    <xf numFmtId="49" fontId="3" fillId="0" borderId="16" xfId="2" applyNumberFormat="1" applyFont="1" applyFill="1" applyBorder="1" applyAlignment="1">
      <alignment horizontal="left" vertical="center" wrapText="1"/>
    </xf>
    <xf numFmtId="0" fontId="3" fillId="0" borderId="43" xfId="2" applyFont="1" applyFill="1" applyBorder="1" applyAlignment="1">
      <alignment horizontal="left" vertical="center" wrapText="1"/>
    </xf>
    <xf numFmtId="0" fontId="5" fillId="0" borderId="54" xfId="2" applyFont="1" applyFill="1" applyBorder="1" applyAlignment="1">
      <alignment horizontal="center" vertical="center" wrapText="1"/>
    </xf>
    <xf numFmtId="0" fontId="5" fillId="0" borderId="55" xfId="2" applyFont="1" applyFill="1" applyBorder="1" applyAlignment="1">
      <alignment horizontal="center" vertical="center" wrapText="1"/>
    </xf>
    <xf numFmtId="49" fontId="5" fillId="0" borderId="55" xfId="2" applyNumberFormat="1" applyFont="1" applyFill="1" applyBorder="1" applyAlignment="1">
      <alignment horizontal="center" vertical="center" wrapText="1"/>
    </xf>
    <xf numFmtId="0" fontId="5" fillId="0" borderId="56" xfId="2" applyFont="1" applyFill="1" applyBorder="1" applyAlignment="1">
      <alignment horizontal="center" vertical="center" wrapText="1"/>
    </xf>
    <xf numFmtId="0" fontId="3" fillId="0" borderId="22" xfId="2" applyFont="1" applyFill="1" applyBorder="1" applyAlignment="1">
      <alignment horizontal="center" vertical="center" textRotation="90" wrapText="1"/>
    </xf>
    <xf numFmtId="0" fontId="3" fillId="0" borderId="22" xfId="2" applyFont="1" applyFill="1" applyBorder="1" applyAlignment="1">
      <alignment horizontal="center" vertical="center" wrapText="1"/>
    </xf>
    <xf numFmtId="49" fontId="3" fillId="0" borderId="22" xfId="2" applyNumberFormat="1" applyFont="1" applyFill="1" applyBorder="1" applyAlignment="1">
      <alignment horizontal="center" vertical="center" wrapText="1"/>
    </xf>
    <xf numFmtId="4" fontId="3" fillId="0" borderId="22" xfId="2" applyNumberFormat="1" applyFont="1" applyFill="1" applyBorder="1" applyAlignment="1">
      <alignment horizontal="center" vertical="center" wrapText="1"/>
    </xf>
    <xf numFmtId="164" fontId="3" fillId="0" borderId="22" xfId="2" applyNumberFormat="1" applyFont="1" applyFill="1" applyBorder="1" applyAlignment="1">
      <alignment horizontal="center" vertical="center" wrapText="1"/>
    </xf>
    <xf numFmtId="0" fontId="6" fillId="0" borderId="22" xfId="2" applyNumberFormat="1" applyFont="1" applyFill="1" applyBorder="1" applyAlignment="1">
      <alignment horizontal="center" vertical="center" wrapText="1"/>
    </xf>
    <xf numFmtId="49" fontId="3" fillId="0" borderId="22" xfId="2" applyNumberFormat="1" applyFont="1" applyFill="1" applyBorder="1" applyAlignment="1">
      <alignment horizontal="center" vertical="center" textRotation="90" wrapText="1"/>
    </xf>
    <xf numFmtId="14" fontId="4" fillId="8" borderId="16" xfId="1" applyNumberFormat="1" applyFont="1" applyFill="1" applyBorder="1" applyAlignment="1">
      <alignment horizontal="center" wrapText="1"/>
    </xf>
    <xf numFmtId="0" fontId="3" fillId="0" borderId="22" xfId="3" applyFont="1" applyFill="1" applyBorder="1" applyAlignment="1">
      <alignment horizontal="center" vertical="center" wrapText="1"/>
    </xf>
    <xf numFmtId="0" fontId="3" fillId="0" borderId="22" xfId="1" applyFont="1" applyFill="1" applyBorder="1" applyAlignment="1">
      <alignment horizontal="justify" vertical="center" wrapText="1"/>
    </xf>
    <xf numFmtId="164" fontId="3" fillId="0" borderId="22" xfId="1" applyNumberFormat="1" applyFont="1" applyFill="1" applyBorder="1" applyAlignment="1">
      <alignment horizontal="center" vertical="center" wrapText="1"/>
    </xf>
    <xf numFmtId="0" fontId="3" fillId="0" borderId="22" xfId="2" applyNumberFormat="1" applyFont="1" applyFill="1" applyBorder="1" applyAlignment="1">
      <alignment horizontal="center" vertical="center" wrapText="1"/>
    </xf>
    <xf numFmtId="2" fontId="3" fillId="0" borderId="22" xfId="1" applyNumberFormat="1" applyFont="1" applyFill="1" applyBorder="1" applyAlignment="1">
      <alignment horizontal="center" vertical="center" wrapText="1"/>
    </xf>
    <xf numFmtId="49" fontId="3" fillId="0" borderId="22" xfId="1" applyNumberFormat="1" applyFont="1" applyFill="1" applyBorder="1" applyAlignment="1">
      <alignment horizontal="center" vertical="center" wrapText="1"/>
    </xf>
    <xf numFmtId="49" fontId="3" fillId="0" borderId="22" xfId="3" applyNumberFormat="1" applyFont="1" applyFill="1" applyBorder="1" applyAlignment="1">
      <alignment horizontal="center" vertical="center" wrapText="1"/>
    </xf>
    <xf numFmtId="4" fontId="3" fillId="0" borderId="22" xfId="1" applyNumberFormat="1" applyFont="1" applyFill="1" applyBorder="1" applyAlignment="1">
      <alignment horizontal="center" vertical="center" wrapText="1"/>
    </xf>
    <xf numFmtId="0" fontId="3" fillId="0" borderId="22" xfId="2" applyNumberFormat="1" applyFont="1" applyFill="1" applyBorder="1" applyAlignment="1">
      <alignment horizontal="justify" vertical="center" wrapText="1"/>
    </xf>
  </cellXfs>
  <cellStyles count="5">
    <cellStyle name="Обычный" xfId="0" builtinId="0"/>
    <cellStyle name="Обычный 2" xfId="1"/>
    <cellStyle name="Обычный 2 2" xfId="2"/>
    <cellStyle name="Обычный 4" xfId="3"/>
    <cellStyle name="Обычный 8" xfId="4"/>
  </cellStyles>
  <dxfs count="0"/>
  <tableStyles count="0" defaultTableStyle="TableStyleMedium2" defaultPivotStyle="PivotStyleLight16"/>
  <colors>
    <mruColors>
      <color rgb="FFCCFF99"/>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info@avtodor-invest.com"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info@avtodor-invest.com"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mailto:info@avtodor-invest.com"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mailto:info@avtodor-invest.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29"/>
  <sheetViews>
    <sheetView view="pageBreakPreview" topLeftCell="A22" zoomScaleNormal="70" zoomScaleSheetLayoutView="100" workbookViewId="0">
      <selection activeCell="D66" sqref="D66"/>
    </sheetView>
  </sheetViews>
  <sheetFormatPr defaultRowHeight="12.75" x14ac:dyDescent="0.25"/>
  <cols>
    <col min="1" max="1" width="4.7109375" style="1" customWidth="1"/>
    <col min="2" max="2" width="12.7109375" style="22" customWidth="1"/>
    <col min="3" max="3" width="13.7109375" style="22" customWidth="1"/>
    <col min="4" max="4" width="51.140625" style="30" customWidth="1"/>
    <col min="5" max="5" width="19.85546875" style="22" customWidth="1"/>
    <col min="6" max="6" width="6.5703125" style="22" customWidth="1"/>
    <col min="7" max="7" width="9.5703125" style="22" customWidth="1"/>
    <col min="8" max="8" width="12" style="22" customWidth="1"/>
    <col min="9" max="9" width="17.85546875" style="31" customWidth="1"/>
    <col min="10" max="10" width="18.5703125" style="22" customWidth="1"/>
    <col min="11" max="11" width="14.5703125" style="23" customWidth="1"/>
    <col min="12" max="13" width="14.140625" style="32" customWidth="1"/>
    <col min="14" max="14" width="22.5703125" style="1" customWidth="1"/>
    <col min="15" max="15" width="15.42578125" style="22" customWidth="1"/>
    <col min="16" max="16" width="33.7109375" style="22" customWidth="1"/>
    <col min="17" max="17" width="19.5703125" style="22" customWidth="1"/>
    <col min="18" max="18" width="24.7109375" style="22" customWidth="1"/>
    <col min="19" max="24" width="9.140625" style="22"/>
    <col min="25" max="25" width="28.42578125" style="22" customWidth="1"/>
    <col min="26" max="26" width="36.140625" style="22" customWidth="1"/>
    <col min="27" max="31" width="15.42578125" style="22" customWidth="1"/>
    <col min="32" max="32" width="15.5703125" style="22" customWidth="1"/>
    <col min="33" max="34" width="15.42578125" style="22" customWidth="1"/>
    <col min="35" max="35" width="15.28515625" style="22" customWidth="1"/>
    <col min="36" max="16384" width="9.140625" style="22"/>
  </cols>
  <sheetData>
    <row r="1" spans="1:35" ht="15" x14ac:dyDescent="0.25">
      <c r="P1" s="369" t="s">
        <v>148</v>
      </c>
      <c r="Q1" s="369"/>
      <c r="R1" s="369"/>
      <c r="S1" s="369"/>
      <c r="T1" s="369"/>
      <c r="U1" s="369"/>
      <c r="V1" s="369"/>
      <c r="W1" s="369"/>
      <c r="X1" s="369"/>
      <c r="Y1" s="369"/>
      <c r="Z1" s="369"/>
      <c r="AA1" s="361" t="s">
        <v>149</v>
      </c>
      <c r="AB1" s="361"/>
      <c r="AC1" s="361"/>
      <c r="AD1" s="361"/>
      <c r="AE1" s="361"/>
      <c r="AF1" s="361"/>
      <c r="AG1" s="361"/>
      <c r="AH1" s="361"/>
      <c r="AI1" s="51"/>
    </row>
    <row r="2" spans="1:35" ht="20.25" customHeight="1" x14ac:dyDescent="0.25">
      <c r="P2" s="369"/>
      <c r="Q2" s="369"/>
      <c r="R2" s="369"/>
      <c r="S2" s="369"/>
      <c r="T2" s="369"/>
      <c r="U2" s="369"/>
      <c r="V2" s="369"/>
      <c r="W2" s="369"/>
      <c r="X2" s="369"/>
      <c r="Y2" s="369"/>
      <c r="Z2" s="369"/>
      <c r="AA2" s="361"/>
      <c r="AB2" s="361"/>
      <c r="AC2" s="361"/>
      <c r="AD2" s="361"/>
      <c r="AE2" s="361"/>
      <c r="AF2" s="361"/>
      <c r="AG2" s="361"/>
      <c r="AH2" s="361"/>
      <c r="AI2" s="51"/>
    </row>
    <row r="3" spans="1:35" ht="79.5" customHeight="1" x14ac:dyDescent="0.25">
      <c r="P3" s="65"/>
      <c r="Q3" s="65"/>
      <c r="R3" s="65"/>
      <c r="S3" s="65"/>
      <c r="T3" s="65"/>
      <c r="U3" s="65"/>
      <c r="V3" s="65"/>
      <c r="W3" s="65"/>
      <c r="X3" s="65"/>
      <c r="Y3" s="66" t="s">
        <v>150</v>
      </c>
      <c r="Z3" s="66" t="s">
        <v>151</v>
      </c>
      <c r="AA3" s="361"/>
      <c r="AB3" s="361"/>
      <c r="AC3" s="361"/>
      <c r="AD3" s="361"/>
      <c r="AE3" s="361"/>
      <c r="AF3" s="361"/>
      <c r="AG3" s="361"/>
      <c r="AH3" s="361"/>
      <c r="AI3" s="51"/>
    </row>
    <row r="4" spans="1:35" ht="78.75" customHeight="1" x14ac:dyDescent="0.25">
      <c r="P4" s="67" t="s">
        <v>152</v>
      </c>
      <c r="Q4" s="362" t="s">
        <v>153</v>
      </c>
      <c r="R4" s="363"/>
      <c r="S4" s="363"/>
      <c r="T4" s="363"/>
      <c r="U4" s="363"/>
      <c r="V4" s="363"/>
      <c r="W4" s="363"/>
      <c r="X4" s="364"/>
      <c r="Y4" s="68">
        <f>SUM(K27:K40,K42:K70,K72:K76,K78:K79)</f>
        <v>102309143.43000001</v>
      </c>
      <c r="Z4" s="69"/>
      <c r="AA4" s="200"/>
      <c r="AB4" s="200"/>
      <c r="AC4" s="200"/>
      <c r="AD4" s="200"/>
      <c r="AE4" s="200"/>
      <c r="AF4" s="200"/>
      <c r="AG4" s="200"/>
      <c r="AH4" s="200"/>
      <c r="AI4" s="51"/>
    </row>
    <row r="5" spans="1:35" ht="78.75" customHeight="1" x14ac:dyDescent="0.25">
      <c r="P5" s="67" t="s">
        <v>154</v>
      </c>
      <c r="Q5" s="362" t="s">
        <v>155</v>
      </c>
      <c r="R5" s="363"/>
      <c r="S5" s="363"/>
      <c r="T5" s="363"/>
      <c r="U5" s="363"/>
      <c r="V5" s="363"/>
      <c r="W5" s="363"/>
      <c r="X5" s="364"/>
      <c r="Y5" s="68">
        <f>SUM(K72:K76,K78:K79)</f>
        <v>42821633.090000004</v>
      </c>
      <c r="Z5" s="69"/>
      <c r="AA5" s="200"/>
      <c r="AB5" s="200"/>
      <c r="AC5" s="200"/>
      <c r="AD5" s="200"/>
      <c r="AE5" s="200"/>
      <c r="AF5" s="200"/>
      <c r="AG5" s="200"/>
      <c r="AH5" s="200"/>
      <c r="AI5" s="51"/>
    </row>
    <row r="6" spans="1:35" s="2" customFormat="1" ht="79.5" customHeight="1" x14ac:dyDescent="0.25">
      <c r="A6" s="1"/>
      <c r="D6" s="3"/>
      <c r="I6" s="4"/>
      <c r="K6" s="5"/>
      <c r="L6" s="6"/>
      <c r="M6" s="332"/>
      <c r="N6" s="332"/>
      <c r="O6" s="333"/>
      <c r="P6" s="67" t="s">
        <v>152</v>
      </c>
      <c r="Q6" s="362" t="s">
        <v>156</v>
      </c>
      <c r="R6" s="363"/>
      <c r="S6" s="363"/>
      <c r="T6" s="363"/>
      <c r="U6" s="363"/>
      <c r="V6" s="363"/>
      <c r="W6" s="363"/>
      <c r="X6" s="364"/>
      <c r="Y6" s="68">
        <f>K28+K69+K76</f>
        <v>66781633.090000004</v>
      </c>
      <c r="Z6" s="69"/>
      <c r="AA6" s="200"/>
      <c r="AB6" s="200"/>
      <c r="AC6" s="200"/>
      <c r="AD6" s="200"/>
      <c r="AE6" s="200"/>
      <c r="AF6" s="200"/>
      <c r="AG6" s="200"/>
      <c r="AH6" s="200"/>
      <c r="AI6" s="51"/>
    </row>
    <row r="7" spans="1:35" s="2" customFormat="1" ht="79.5" customHeight="1" x14ac:dyDescent="0.25">
      <c r="A7" s="1"/>
      <c r="D7" s="3"/>
      <c r="I7" s="4"/>
      <c r="K7" s="5"/>
      <c r="L7" s="6"/>
      <c r="M7" s="332"/>
      <c r="N7" s="332"/>
      <c r="O7" s="333"/>
      <c r="P7" s="67" t="s">
        <v>154</v>
      </c>
      <c r="Q7" s="362" t="s">
        <v>192</v>
      </c>
      <c r="R7" s="363"/>
      <c r="S7" s="363"/>
      <c r="T7" s="363"/>
      <c r="U7" s="363"/>
      <c r="V7" s="363"/>
      <c r="W7" s="363"/>
      <c r="X7" s="364"/>
      <c r="Y7" s="68">
        <f>SUM(K72,K78,K79)</f>
        <v>6200000</v>
      </c>
      <c r="Z7" s="69"/>
      <c r="AA7" s="200"/>
      <c r="AB7" s="200"/>
      <c r="AC7" s="200"/>
      <c r="AD7" s="200"/>
      <c r="AE7" s="200"/>
      <c r="AF7" s="200"/>
      <c r="AG7" s="200"/>
      <c r="AH7" s="200"/>
      <c r="AI7" s="51"/>
    </row>
    <row r="8" spans="1:35" s="2" customFormat="1" ht="78.75" customHeight="1" x14ac:dyDescent="0.25">
      <c r="A8" s="1"/>
      <c r="D8" s="3"/>
      <c r="I8" s="4"/>
      <c r="K8" s="5"/>
      <c r="L8" s="6"/>
      <c r="M8" s="334"/>
      <c r="N8" s="334"/>
      <c r="O8" s="335"/>
      <c r="P8" s="67" t="s">
        <v>154</v>
      </c>
      <c r="Q8" s="362" t="s">
        <v>193</v>
      </c>
      <c r="R8" s="363"/>
      <c r="S8" s="363"/>
      <c r="T8" s="363"/>
      <c r="U8" s="363"/>
      <c r="V8" s="363"/>
      <c r="W8" s="363"/>
      <c r="X8" s="364"/>
      <c r="Y8" s="71">
        <f>Y7/(Y4-Y6)</f>
        <v>0.17451265063793375</v>
      </c>
      <c r="Z8" s="69"/>
      <c r="AA8" s="200"/>
      <c r="AB8" s="200"/>
      <c r="AC8" s="200"/>
      <c r="AD8" s="200"/>
      <c r="AE8" s="200"/>
      <c r="AF8" s="200"/>
      <c r="AG8" s="200"/>
      <c r="AH8" s="200"/>
      <c r="AI8" s="51"/>
    </row>
    <row r="9" spans="1:35" s="2" customFormat="1" ht="78.75" customHeight="1" thickBot="1" x14ac:dyDescent="0.3">
      <c r="A9" s="1"/>
      <c r="D9" s="3"/>
      <c r="I9" s="4"/>
      <c r="K9" s="5"/>
      <c r="L9" s="6"/>
      <c r="M9" s="334" t="s">
        <v>201</v>
      </c>
      <c r="N9" s="334"/>
      <c r="O9" s="334"/>
      <c r="P9" s="73" t="s">
        <v>152</v>
      </c>
      <c r="Q9" s="362" t="s">
        <v>202</v>
      </c>
      <c r="R9" s="363"/>
      <c r="S9" s="363"/>
      <c r="T9" s="363"/>
      <c r="U9" s="363"/>
      <c r="V9" s="363"/>
      <c r="W9" s="363"/>
      <c r="X9" s="364"/>
      <c r="Y9" s="71">
        <f>(Z9)/Y4</f>
        <v>0.15174922806994709</v>
      </c>
      <c r="Z9" s="68">
        <f>SUM(K29,K30,K31,K32,K33,K34,K35,K36,K37,K38,K39,K40,K42,K43,K44,K45,K47,K49,K50,K51,K52,K53,K54,K55,K56,K57,K58,K59,K60,K61,K62,K63,K64,K65,K68,K70,K74,K75,K78)</f>
        <v>15525333.540000001</v>
      </c>
      <c r="AA9" s="200"/>
      <c r="AB9" s="200"/>
      <c r="AC9" s="200"/>
      <c r="AD9" s="200"/>
      <c r="AE9" s="200"/>
      <c r="AF9" s="200"/>
      <c r="AG9" s="200"/>
      <c r="AH9" s="200"/>
      <c r="AI9" s="51"/>
    </row>
    <row r="10" spans="1:35" s="2" customFormat="1" ht="15.75" x14ac:dyDescent="0.25">
      <c r="A10" s="336" t="s">
        <v>47</v>
      </c>
      <c r="B10" s="337"/>
      <c r="C10" s="337"/>
      <c r="D10" s="337"/>
      <c r="E10" s="337"/>
      <c r="F10" s="337"/>
      <c r="G10" s="337"/>
      <c r="H10" s="337"/>
      <c r="I10" s="338"/>
      <c r="J10" s="337"/>
      <c r="K10" s="337"/>
      <c r="L10" s="337"/>
      <c r="M10" s="337"/>
      <c r="N10" s="337"/>
      <c r="O10" s="339"/>
      <c r="P10" s="67"/>
      <c r="Q10" s="362"/>
      <c r="R10" s="363"/>
      <c r="S10" s="363"/>
      <c r="T10" s="363"/>
      <c r="U10" s="363"/>
      <c r="V10" s="363"/>
      <c r="W10" s="363"/>
      <c r="X10" s="364"/>
      <c r="Y10" s="68"/>
      <c r="Z10" s="68"/>
      <c r="AA10" s="72"/>
      <c r="AB10" s="72"/>
      <c r="AC10" s="72"/>
      <c r="AD10" s="72"/>
      <c r="AE10" s="72"/>
      <c r="AF10" s="72"/>
      <c r="AG10" s="72"/>
      <c r="AH10" s="72"/>
      <c r="AI10" s="51"/>
    </row>
    <row r="11" spans="1:35" s="2" customFormat="1" ht="15.75" x14ac:dyDescent="0.25">
      <c r="A11" s="7"/>
      <c r="B11" s="201"/>
      <c r="C11" s="201"/>
      <c r="D11" s="340"/>
      <c r="E11" s="340"/>
      <c r="F11" s="340"/>
      <c r="G11" s="340"/>
      <c r="H11" s="340"/>
      <c r="I11" s="341"/>
      <c r="J11" s="340"/>
      <c r="K11" s="340"/>
      <c r="L11" s="340"/>
      <c r="M11" s="340"/>
      <c r="N11" s="201"/>
      <c r="O11" s="8"/>
      <c r="P11" s="67"/>
      <c r="Q11" s="362"/>
      <c r="R11" s="363"/>
      <c r="S11" s="363"/>
      <c r="T11" s="363"/>
      <c r="U11" s="363"/>
      <c r="V11" s="363"/>
      <c r="W11" s="363"/>
      <c r="X11" s="364"/>
      <c r="Y11" s="68"/>
      <c r="Z11" s="68"/>
      <c r="AA11" s="72"/>
      <c r="AB11" s="72"/>
      <c r="AC11" s="72"/>
      <c r="AD11" s="72"/>
      <c r="AE11" s="72"/>
      <c r="AF11" s="72"/>
      <c r="AG11" s="72"/>
      <c r="AH11" s="72"/>
      <c r="AI11" s="51"/>
    </row>
    <row r="12" spans="1:35" s="2" customFormat="1" ht="16.5" thickBot="1" x14ac:dyDescent="0.3">
      <c r="A12" s="357"/>
      <c r="B12" s="358"/>
      <c r="C12" s="358"/>
      <c r="D12" s="9"/>
      <c r="E12" s="202"/>
      <c r="F12" s="202"/>
      <c r="G12" s="202"/>
      <c r="H12" s="202"/>
      <c r="I12" s="10"/>
      <c r="J12" s="202"/>
      <c r="K12" s="11"/>
      <c r="L12" s="12"/>
      <c r="M12" s="13"/>
      <c r="N12" s="202"/>
      <c r="O12" s="14"/>
      <c r="P12" s="67"/>
      <c r="Q12" s="362"/>
      <c r="R12" s="363"/>
      <c r="S12" s="363"/>
      <c r="T12" s="363"/>
      <c r="U12" s="363"/>
      <c r="V12" s="363"/>
      <c r="W12" s="363"/>
      <c r="X12" s="364"/>
      <c r="Y12" s="68"/>
      <c r="Z12" s="68"/>
      <c r="AA12" s="72"/>
      <c r="AB12" s="72"/>
      <c r="AC12" s="72"/>
      <c r="AD12" s="72"/>
      <c r="AE12" s="72"/>
      <c r="AF12" s="72"/>
      <c r="AG12" s="72"/>
      <c r="AH12" s="72"/>
      <c r="AI12" s="51"/>
    </row>
    <row r="13" spans="1:35" s="2" customFormat="1" ht="15.75" x14ac:dyDescent="0.25">
      <c r="A13" s="342" t="s">
        <v>0</v>
      </c>
      <c r="B13" s="343"/>
      <c r="C13" s="343"/>
      <c r="D13" s="344"/>
      <c r="E13" s="353" t="s">
        <v>40</v>
      </c>
      <c r="F13" s="354"/>
      <c r="G13" s="354"/>
      <c r="H13" s="354"/>
      <c r="I13" s="355"/>
      <c r="J13" s="354"/>
      <c r="K13" s="354"/>
      <c r="L13" s="354"/>
      <c r="M13" s="354"/>
      <c r="N13" s="354"/>
      <c r="O13" s="356"/>
      <c r="P13" s="73"/>
      <c r="Q13" s="362"/>
      <c r="R13" s="363"/>
      <c r="S13" s="363"/>
      <c r="T13" s="363"/>
      <c r="U13" s="363"/>
      <c r="V13" s="363"/>
      <c r="W13" s="363"/>
      <c r="X13" s="364"/>
      <c r="Y13" s="73"/>
      <c r="Z13" s="68"/>
      <c r="AA13" s="72"/>
      <c r="AB13" s="72"/>
      <c r="AC13" s="72"/>
      <c r="AD13" s="72"/>
      <c r="AE13" s="72"/>
      <c r="AF13" s="72"/>
      <c r="AG13" s="72"/>
      <c r="AH13" s="72"/>
      <c r="AI13" s="51"/>
    </row>
    <row r="14" spans="1:35" s="2" customFormat="1" ht="15.75" x14ac:dyDescent="0.25">
      <c r="A14" s="318" t="s">
        <v>1</v>
      </c>
      <c r="B14" s="297"/>
      <c r="C14" s="297"/>
      <c r="D14" s="319"/>
      <c r="E14" s="320" t="s">
        <v>37</v>
      </c>
      <c r="F14" s="321"/>
      <c r="G14" s="321"/>
      <c r="H14" s="321"/>
      <c r="I14" s="321"/>
      <c r="J14" s="321"/>
      <c r="K14" s="321"/>
      <c r="L14" s="321"/>
      <c r="M14" s="321"/>
      <c r="N14" s="321"/>
      <c r="O14" s="322"/>
      <c r="P14" s="73"/>
      <c r="Q14" s="73"/>
      <c r="R14" s="73"/>
      <c r="S14" s="73"/>
      <c r="T14" s="73"/>
      <c r="U14" s="73"/>
      <c r="V14" s="73"/>
      <c r="W14" s="73"/>
      <c r="X14" s="73"/>
      <c r="Y14" s="73"/>
      <c r="Z14" s="68"/>
      <c r="AA14" s="72"/>
      <c r="AB14" s="72"/>
      <c r="AC14" s="72"/>
      <c r="AD14" s="72"/>
      <c r="AE14" s="72"/>
      <c r="AF14" s="72"/>
      <c r="AG14" s="72"/>
      <c r="AH14" s="72"/>
      <c r="AI14" s="51"/>
    </row>
    <row r="15" spans="1:35" s="2" customFormat="1" ht="15.75" x14ac:dyDescent="0.25">
      <c r="A15" s="318" t="s">
        <v>2</v>
      </c>
      <c r="B15" s="297"/>
      <c r="C15" s="297"/>
      <c r="D15" s="319"/>
      <c r="E15" s="350" t="s">
        <v>41</v>
      </c>
      <c r="F15" s="351"/>
      <c r="G15" s="351"/>
      <c r="H15" s="351"/>
      <c r="I15" s="351"/>
      <c r="J15" s="351"/>
      <c r="K15" s="351"/>
      <c r="L15" s="351"/>
      <c r="M15" s="351"/>
      <c r="N15" s="351"/>
      <c r="O15" s="352"/>
      <c r="P15" s="73"/>
      <c r="Q15" s="73"/>
      <c r="R15" s="73"/>
      <c r="S15" s="73"/>
      <c r="T15" s="73"/>
      <c r="U15" s="73"/>
      <c r="V15" s="73"/>
      <c r="W15" s="73"/>
      <c r="X15" s="73"/>
      <c r="Y15" s="73"/>
      <c r="Z15" s="68"/>
      <c r="AA15" s="72"/>
      <c r="AB15" s="72"/>
      <c r="AC15" s="72"/>
      <c r="AD15" s="72"/>
      <c r="AE15" s="72"/>
      <c r="AF15" s="72"/>
      <c r="AG15" s="72"/>
      <c r="AH15" s="72"/>
      <c r="AI15" s="51"/>
    </row>
    <row r="16" spans="1:35" s="2" customFormat="1" ht="15" customHeight="1" x14ac:dyDescent="0.25">
      <c r="A16" s="318" t="s">
        <v>3</v>
      </c>
      <c r="B16" s="297"/>
      <c r="C16" s="297"/>
      <c r="D16" s="319"/>
      <c r="E16" s="350" t="s">
        <v>42</v>
      </c>
      <c r="F16" s="351"/>
      <c r="G16" s="351"/>
      <c r="H16" s="351"/>
      <c r="I16" s="351"/>
      <c r="J16" s="351"/>
      <c r="K16" s="351"/>
      <c r="L16" s="351"/>
      <c r="M16" s="351"/>
      <c r="N16" s="351"/>
      <c r="O16" s="352"/>
      <c r="P16" s="73"/>
      <c r="Q16" s="73"/>
      <c r="R16" s="73"/>
      <c r="S16" s="73"/>
      <c r="T16" s="73"/>
      <c r="U16" s="73"/>
      <c r="V16" s="73"/>
      <c r="W16" s="73"/>
      <c r="X16" s="73"/>
      <c r="Y16" s="73"/>
      <c r="Z16" s="68"/>
      <c r="AA16" s="72"/>
      <c r="AB16" s="72"/>
      <c r="AC16" s="72"/>
      <c r="AD16" s="72"/>
      <c r="AE16" s="72"/>
      <c r="AF16" s="72"/>
      <c r="AG16" s="72"/>
      <c r="AH16" s="72"/>
      <c r="AI16" s="51"/>
    </row>
    <row r="17" spans="1:35" s="2" customFormat="1" ht="15.75" x14ac:dyDescent="0.25">
      <c r="A17" s="318" t="s">
        <v>4</v>
      </c>
      <c r="B17" s="297"/>
      <c r="C17" s="297"/>
      <c r="D17" s="319"/>
      <c r="E17" s="350" t="s">
        <v>43</v>
      </c>
      <c r="F17" s="351"/>
      <c r="G17" s="351"/>
      <c r="H17" s="351"/>
      <c r="I17" s="351"/>
      <c r="J17" s="351"/>
      <c r="K17" s="351"/>
      <c r="L17" s="351"/>
      <c r="M17" s="351"/>
      <c r="N17" s="351"/>
      <c r="O17" s="352"/>
      <c r="P17" s="73"/>
      <c r="Q17" s="73"/>
      <c r="R17" s="73"/>
      <c r="S17" s="73"/>
      <c r="T17" s="73"/>
      <c r="U17" s="73"/>
      <c r="V17" s="73"/>
      <c r="W17" s="73"/>
      <c r="X17" s="73"/>
      <c r="Y17" s="73"/>
      <c r="Z17" s="68"/>
      <c r="AA17" s="72"/>
      <c r="AB17" s="72"/>
      <c r="AC17" s="72"/>
      <c r="AD17" s="72"/>
      <c r="AE17" s="72"/>
      <c r="AF17" s="72"/>
      <c r="AG17" s="72"/>
      <c r="AH17" s="72"/>
      <c r="AI17" s="51"/>
    </row>
    <row r="18" spans="1:35" s="2" customFormat="1" ht="15.75" x14ac:dyDescent="0.25">
      <c r="A18" s="318" t="s">
        <v>5</v>
      </c>
      <c r="B18" s="297"/>
      <c r="C18" s="297"/>
      <c r="D18" s="319"/>
      <c r="E18" s="320" t="s">
        <v>38</v>
      </c>
      <c r="F18" s="321"/>
      <c r="G18" s="321"/>
      <c r="H18" s="321"/>
      <c r="I18" s="321"/>
      <c r="J18" s="321"/>
      <c r="K18" s="321"/>
      <c r="L18" s="321"/>
      <c r="M18" s="321"/>
      <c r="N18" s="321"/>
      <c r="O18" s="322"/>
      <c r="P18" s="73"/>
      <c r="Q18" s="73"/>
      <c r="R18" s="73"/>
      <c r="S18" s="73"/>
      <c r="T18" s="73"/>
      <c r="U18" s="73"/>
      <c r="V18" s="73"/>
      <c r="W18" s="73"/>
      <c r="X18" s="73"/>
      <c r="Y18" s="73"/>
      <c r="Z18" s="68"/>
      <c r="AA18" s="72"/>
      <c r="AB18" s="72"/>
      <c r="AC18" s="72"/>
      <c r="AD18" s="72"/>
      <c r="AE18" s="72"/>
      <c r="AF18" s="72"/>
      <c r="AG18" s="72"/>
      <c r="AH18" s="72"/>
      <c r="AI18" s="51"/>
    </row>
    <row r="19" spans="1:35" s="2" customFormat="1" ht="15" customHeight="1" thickBot="1" x14ac:dyDescent="0.3">
      <c r="A19" s="323" t="s">
        <v>6</v>
      </c>
      <c r="B19" s="324"/>
      <c r="C19" s="324"/>
      <c r="D19" s="325"/>
      <c r="E19" s="326" t="s">
        <v>39</v>
      </c>
      <c r="F19" s="327"/>
      <c r="G19" s="327"/>
      <c r="H19" s="327"/>
      <c r="I19" s="327"/>
      <c r="J19" s="327"/>
      <c r="K19" s="327"/>
      <c r="L19" s="327"/>
      <c r="M19" s="327"/>
      <c r="N19" s="327"/>
      <c r="O19" s="328"/>
      <c r="P19" s="73"/>
      <c r="Q19" s="73"/>
      <c r="R19" s="73"/>
      <c r="S19" s="73"/>
      <c r="T19" s="73"/>
      <c r="U19" s="73"/>
      <c r="V19" s="73"/>
      <c r="W19" s="73"/>
      <c r="X19" s="73"/>
      <c r="Y19" s="73"/>
      <c r="Z19" s="68"/>
      <c r="AA19" s="72"/>
      <c r="AB19" s="72"/>
      <c r="AC19" s="72"/>
      <c r="AD19" s="72"/>
      <c r="AE19" s="72"/>
      <c r="AF19" s="72"/>
      <c r="AG19" s="72"/>
      <c r="AH19" s="72"/>
      <c r="AI19" s="51"/>
    </row>
    <row r="20" spans="1:35" s="2" customFormat="1" ht="15.75" customHeight="1" thickBot="1" x14ac:dyDescent="0.3">
      <c r="A20" s="7"/>
      <c r="B20" s="15"/>
      <c r="C20" s="15"/>
      <c r="D20" s="16"/>
      <c r="E20" s="17"/>
      <c r="F20" s="17"/>
      <c r="G20" s="17"/>
      <c r="H20" s="17"/>
      <c r="I20" s="18"/>
      <c r="J20" s="17"/>
      <c r="K20" s="19"/>
      <c r="L20" s="20"/>
      <c r="M20" s="20"/>
      <c r="N20" s="17"/>
      <c r="O20" s="21"/>
      <c r="P20" s="73"/>
      <c r="Q20" s="73"/>
      <c r="R20" s="73"/>
      <c r="S20" s="73"/>
      <c r="T20" s="73"/>
      <c r="U20" s="73"/>
      <c r="V20" s="73"/>
      <c r="W20" s="73"/>
      <c r="X20" s="73"/>
      <c r="Y20" s="73"/>
      <c r="Z20" s="68"/>
      <c r="AA20" s="72"/>
      <c r="AB20" s="72"/>
      <c r="AC20" s="72"/>
      <c r="AD20" s="72"/>
      <c r="AE20" s="72"/>
      <c r="AF20" s="72"/>
      <c r="AG20" s="72"/>
      <c r="AH20" s="72"/>
      <c r="AI20" s="51"/>
    </row>
    <row r="21" spans="1:35" s="2" customFormat="1" ht="14.25" customHeight="1" thickBot="1" x14ac:dyDescent="0.3">
      <c r="A21" s="365" t="s">
        <v>7</v>
      </c>
      <c r="B21" s="365" t="s">
        <v>8</v>
      </c>
      <c r="C21" s="365" t="s">
        <v>9</v>
      </c>
      <c r="D21" s="367" t="s">
        <v>10</v>
      </c>
      <c r="E21" s="367"/>
      <c r="F21" s="367"/>
      <c r="G21" s="367"/>
      <c r="H21" s="367"/>
      <c r="I21" s="368"/>
      <c r="J21" s="367"/>
      <c r="K21" s="367"/>
      <c r="L21" s="367"/>
      <c r="M21" s="367"/>
      <c r="N21" s="345" t="s">
        <v>11</v>
      </c>
      <c r="O21" s="345" t="s">
        <v>12</v>
      </c>
      <c r="P21" s="376" t="s">
        <v>157</v>
      </c>
      <c r="Q21" s="377" t="s">
        <v>194</v>
      </c>
      <c r="R21" s="376" t="s">
        <v>158</v>
      </c>
      <c r="S21" s="376" t="s">
        <v>159</v>
      </c>
      <c r="T21" s="376"/>
      <c r="U21" s="376"/>
      <c r="V21" s="376"/>
      <c r="W21" s="376"/>
      <c r="X21" s="376"/>
      <c r="Y21" s="376"/>
      <c r="Z21" s="376" t="s">
        <v>160</v>
      </c>
      <c r="AA21" s="370" t="s">
        <v>161</v>
      </c>
      <c r="AB21" s="370" t="s">
        <v>162</v>
      </c>
      <c r="AC21" s="370" t="s">
        <v>161</v>
      </c>
      <c r="AD21" s="370" t="s">
        <v>162</v>
      </c>
      <c r="AE21" s="370" t="s">
        <v>161</v>
      </c>
      <c r="AF21" s="370" t="s">
        <v>162</v>
      </c>
      <c r="AG21" s="370" t="s">
        <v>161</v>
      </c>
      <c r="AH21" s="370" t="s">
        <v>162</v>
      </c>
      <c r="AI21" s="373" t="s">
        <v>163</v>
      </c>
    </row>
    <row r="22" spans="1:35" s="2" customFormat="1" ht="35.25" customHeight="1" thickBot="1" x14ac:dyDescent="0.3">
      <c r="A22" s="366"/>
      <c r="B22" s="366"/>
      <c r="C22" s="366"/>
      <c r="D22" s="359" t="s">
        <v>13</v>
      </c>
      <c r="E22" s="360" t="s">
        <v>14</v>
      </c>
      <c r="F22" s="317" t="s">
        <v>15</v>
      </c>
      <c r="G22" s="317"/>
      <c r="H22" s="360" t="s">
        <v>16</v>
      </c>
      <c r="I22" s="316" t="s">
        <v>17</v>
      </c>
      <c r="J22" s="317"/>
      <c r="K22" s="298" t="s">
        <v>18</v>
      </c>
      <c r="L22" s="301" t="s">
        <v>19</v>
      </c>
      <c r="M22" s="302"/>
      <c r="N22" s="346"/>
      <c r="O22" s="346"/>
      <c r="P22" s="376"/>
      <c r="Q22" s="378"/>
      <c r="R22" s="376"/>
      <c r="S22" s="376"/>
      <c r="T22" s="376"/>
      <c r="U22" s="376"/>
      <c r="V22" s="376"/>
      <c r="W22" s="376"/>
      <c r="X22" s="376"/>
      <c r="Y22" s="376"/>
      <c r="Z22" s="376"/>
      <c r="AA22" s="371"/>
      <c r="AB22" s="371"/>
      <c r="AC22" s="371"/>
      <c r="AD22" s="371"/>
      <c r="AE22" s="371"/>
      <c r="AF22" s="371"/>
      <c r="AG22" s="371"/>
      <c r="AH22" s="371"/>
      <c r="AI22" s="373"/>
    </row>
    <row r="23" spans="1:35" s="2" customFormat="1" ht="64.5" customHeight="1" thickBot="1" x14ac:dyDescent="0.3">
      <c r="A23" s="366"/>
      <c r="B23" s="366"/>
      <c r="C23" s="366"/>
      <c r="D23" s="359"/>
      <c r="E23" s="346"/>
      <c r="F23" s="303" t="s">
        <v>20</v>
      </c>
      <c r="G23" s="303" t="s">
        <v>21</v>
      </c>
      <c r="H23" s="346"/>
      <c r="I23" s="348" t="s">
        <v>22</v>
      </c>
      <c r="J23" s="303" t="s">
        <v>21</v>
      </c>
      <c r="K23" s="299"/>
      <c r="L23" s="329" t="s">
        <v>45</v>
      </c>
      <c r="M23" s="305" t="s">
        <v>46</v>
      </c>
      <c r="N23" s="346"/>
      <c r="O23" s="347"/>
      <c r="P23" s="376"/>
      <c r="Q23" s="379"/>
      <c r="R23" s="376"/>
      <c r="S23" s="380" t="s">
        <v>164</v>
      </c>
      <c r="T23" s="380" t="s">
        <v>165</v>
      </c>
      <c r="U23" s="376" t="s">
        <v>166</v>
      </c>
      <c r="V23" s="376"/>
      <c r="W23" s="376"/>
      <c r="X23" s="376"/>
      <c r="Y23" s="376"/>
      <c r="Z23" s="376"/>
      <c r="AA23" s="372"/>
      <c r="AB23" s="372"/>
      <c r="AC23" s="372"/>
      <c r="AD23" s="372"/>
      <c r="AE23" s="372"/>
      <c r="AF23" s="372"/>
      <c r="AG23" s="372"/>
      <c r="AH23" s="372"/>
      <c r="AI23" s="373"/>
    </row>
    <row r="24" spans="1:35" s="2" customFormat="1" ht="39" thickBot="1" x14ac:dyDescent="0.3">
      <c r="A24" s="304"/>
      <c r="B24" s="304"/>
      <c r="C24" s="304"/>
      <c r="D24" s="359"/>
      <c r="E24" s="347"/>
      <c r="F24" s="304"/>
      <c r="G24" s="304"/>
      <c r="H24" s="347"/>
      <c r="I24" s="349"/>
      <c r="J24" s="304"/>
      <c r="K24" s="300"/>
      <c r="L24" s="330" t="s">
        <v>25</v>
      </c>
      <c r="M24" s="306"/>
      <c r="N24" s="347"/>
      <c r="O24" s="205" t="s">
        <v>26</v>
      </c>
      <c r="P24" s="209" t="s">
        <v>167</v>
      </c>
      <c r="Q24" s="209"/>
      <c r="R24" s="209" t="s">
        <v>26</v>
      </c>
      <c r="S24" s="380"/>
      <c r="T24" s="380"/>
      <c r="U24" s="209" t="s">
        <v>168</v>
      </c>
      <c r="V24" s="209" t="s">
        <v>169</v>
      </c>
      <c r="W24" s="209" t="s">
        <v>170</v>
      </c>
      <c r="X24" s="209" t="s">
        <v>195</v>
      </c>
      <c r="Y24" s="209" t="s">
        <v>171</v>
      </c>
      <c r="Z24" s="376"/>
      <c r="AA24" s="374">
        <v>2017</v>
      </c>
      <c r="AB24" s="375"/>
      <c r="AC24" s="374">
        <v>2018</v>
      </c>
      <c r="AD24" s="375"/>
      <c r="AE24" s="374">
        <v>2019</v>
      </c>
      <c r="AF24" s="375"/>
      <c r="AG24" s="374">
        <v>2020</v>
      </c>
      <c r="AH24" s="375"/>
      <c r="AI24" s="373"/>
    </row>
    <row r="25" spans="1:35" s="2" customFormat="1" ht="15.75" thickBot="1" x14ac:dyDescent="0.3">
      <c r="A25" s="205">
        <v>1</v>
      </c>
      <c r="B25" s="205">
        <v>2</v>
      </c>
      <c r="C25" s="205">
        <v>3</v>
      </c>
      <c r="D25" s="205">
        <v>4</v>
      </c>
      <c r="E25" s="205">
        <v>5</v>
      </c>
      <c r="F25" s="205">
        <v>6</v>
      </c>
      <c r="G25" s="205">
        <v>7</v>
      </c>
      <c r="H25" s="205">
        <v>8</v>
      </c>
      <c r="I25" s="206">
        <v>9</v>
      </c>
      <c r="J25" s="205">
        <v>10</v>
      </c>
      <c r="K25" s="205">
        <v>11</v>
      </c>
      <c r="L25" s="204">
        <v>12</v>
      </c>
      <c r="M25" s="205">
        <v>13</v>
      </c>
      <c r="N25" s="205">
        <v>14</v>
      </c>
      <c r="O25" s="205">
        <v>15</v>
      </c>
      <c r="P25" s="75">
        <v>10</v>
      </c>
      <c r="Q25" s="75" t="s">
        <v>172</v>
      </c>
      <c r="R25" s="75">
        <v>11</v>
      </c>
      <c r="S25" s="75" t="s">
        <v>172</v>
      </c>
      <c r="T25" s="75">
        <v>12</v>
      </c>
      <c r="U25" s="75" t="s">
        <v>172</v>
      </c>
      <c r="V25" s="75">
        <v>13</v>
      </c>
      <c r="W25" s="75" t="s">
        <v>172</v>
      </c>
      <c r="X25" s="75">
        <v>14</v>
      </c>
      <c r="Y25" s="75" t="s">
        <v>172</v>
      </c>
      <c r="Z25" s="75">
        <v>15</v>
      </c>
      <c r="AA25" s="75" t="s">
        <v>172</v>
      </c>
      <c r="AB25" s="75">
        <v>16</v>
      </c>
      <c r="AC25" s="75" t="s">
        <v>172</v>
      </c>
      <c r="AD25" s="75">
        <v>17</v>
      </c>
      <c r="AE25" s="75" t="s">
        <v>172</v>
      </c>
      <c r="AF25" s="75">
        <v>18</v>
      </c>
      <c r="AG25" s="75" t="s">
        <v>172</v>
      </c>
      <c r="AH25" s="75">
        <v>19</v>
      </c>
      <c r="AI25" s="75" t="s">
        <v>172</v>
      </c>
    </row>
    <row r="26" spans="1:35" s="2" customFormat="1" ht="15.75" thickBot="1" x14ac:dyDescent="0.3">
      <c r="A26" s="307" t="s">
        <v>27</v>
      </c>
      <c r="B26" s="308"/>
      <c r="C26" s="308"/>
      <c r="D26" s="308"/>
      <c r="E26" s="308"/>
      <c r="F26" s="308"/>
      <c r="G26" s="308"/>
      <c r="H26" s="308"/>
      <c r="I26" s="308"/>
      <c r="J26" s="308"/>
      <c r="K26" s="308"/>
      <c r="L26" s="308"/>
      <c r="M26" s="308"/>
      <c r="N26" s="308"/>
      <c r="O26" s="309"/>
      <c r="P26" s="90"/>
      <c r="Q26" s="90"/>
      <c r="R26" s="90"/>
      <c r="S26" s="90"/>
      <c r="T26" s="90"/>
      <c r="U26" s="90"/>
      <c r="V26" s="90"/>
      <c r="W26" s="90"/>
      <c r="X26" s="90"/>
      <c r="Y26" s="90"/>
      <c r="Z26" s="90"/>
      <c r="AA26" s="91"/>
      <c r="AB26" s="91"/>
      <c r="AC26" s="91"/>
      <c r="AD26" s="91"/>
      <c r="AE26" s="91"/>
      <c r="AF26" s="91"/>
      <c r="AG26" s="91"/>
      <c r="AH26" s="91"/>
      <c r="AI26" s="78"/>
    </row>
    <row r="27" spans="1:35" s="2" customFormat="1" ht="56.25" customHeight="1" x14ac:dyDescent="0.25">
      <c r="A27" s="92">
        <v>1</v>
      </c>
      <c r="B27" s="93">
        <v>62</v>
      </c>
      <c r="C27" s="93" t="s">
        <v>53</v>
      </c>
      <c r="D27" s="94" t="s">
        <v>62</v>
      </c>
      <c r="E27" s="95" t="s">
        <v>48</v>
      </c>
      <c r="F27" s="96">
        <v>876</v>
      </c>
      <c r="G27" s="96" t="s">
        <v>52</v>
      </c>
      <c r="H27" s="96">
        <v>1</v>
      </c>
      <c r="I27" s="97">
        <v>45000000000</v>
      </c>
      <c r="J27" s="93" t="s">
        <v>49</v>
      </c>
      <c r="K27" s="98">
        <v>7000000</v>
      </c>
      <c r="L27" s="99">
        <v>42736</v>
      </c>
      <c r="M27" s="99">
        <v>42856</v>
      </c>
      <c r="N27" s="93" t="s">
        <v>60</v>
      </c>
      <c r="O27" s="100" t="s">
        <v>61</v>
      </c>
      <c r="P27" s="79"/>
      <c r="Q27" s="79"/>
      <c r="R27" s="79"/>
      <c r="S27" s="79"/>
      <c r="T27" s="79"/>
      <c r="U27" s="79"/>
      <c r="V27" s="79"/>
      <c r="W27" s="79"/>
      <c r="X27" s="79"/>
      <c r="Y27" s="79"/>
      <c r="Z27" s="79"/>
      <c r="AA27" s="80"/>
      <c r="AB27" s="80"/>
      <c r="AC27" s="80"/>
      <c r="AD27" s="80"/>
      <c r="AE27" s="80"/>
      <c r="AF27" s="80"/>
      <c r="AG27" s="80"/>
      <c r="AH27" s="80"/>
      <c r="AI27" s="78"/>
    </row>
    <row r="28" spans="1:35" s="2" customFormat="1" ht="38.25" x14ac:dyDescent="0.25">
      <c r="A28" s="101">
        <v>2</v>
      </c>
      <c r="B28" s="102">
        <v>69</v>
      </c>
      <c r="C28" s="102">
        <v>69</v>
      </c>
      <c r="D28" s="103" t="s">
        <v>72</v>
      </c>
      <c r="E28" s="104" t="s">
        <v>48</v>
      </c>
      <c r="F28" s="105">
        <v>876</v>
      </c>
      <c r="G28" s="105" t="s">
        <v>52</v>
      </c>
      <c r="H28" s="105">
        <v>1</v>
      </c>
      <c r="I28" s="106">
        <v>45000000000</v>
      </c>
      <c r="J28" s="102" t="s">
        <v>49</v>
      </c>
      <c r="K28" s="107">
        <v>30840000</v>
      </c>
      <c r="L28" s="108">
        <v>42767</v>
      </c>
      <c r="M28" s="108">
        <v>43466</v>
      </c>
      <c r="N28" s="102" t="s">
        <v>50</v>
      </c>
      <c r="O28" s="109" t="s">
        <v>51</v>
      </c>
      <c r="P28" s="79" t="s">
        <v>173</v>
      </c>
      <c r="Q28" s="79">
        <v>0</v>
      </c>
      <c r="R28" s="79"/>
      <c r="S28" s="79"/>
      <c r="T28" s="79"/>
      <c r="U28" s="79"/>
      <c r="V28" s="79"/>
      <c r="W28" s="79"/>
      <c r="X28" s="79"/>
      <c r="Y28" s="79"/>
      <c r="Z28" s="79"/>
      <c r="AA28" s="80"/>
      <c r="AB28" s="80"/>
      <c r="AC28" s="80"/>
      <c r="AD28" s="80"/>
      <c r="AE28" s="80"/>
      <c r="AF28" s="80"/>
      <c r="AG28" s="80"/>
      <c r="AH28" s="80"/>
      <c r="AI28" s="203"/>
    </row>
    <row r="29" spans="1:35" s="2" customFormat="1" ht="55.5" customHeight="1" x14ac:dyDescent="0.25">
      <c r="A29" s="101">
        <v>3</v>
      </c>
      <c r="B29" s="102" t="s">
        <v>73</v>
      </c>
      <c r="C29" s="102" t="s">
        <v>74</v>
      </c>
      <c r="D29" s="103" t="s">
        <v>75</v>
      </c>
      <c r="E29" s="104" t="s">
        <v>48</v>
      </c>
      <c r="F29" s="105">
        <v>876</v>
      </c>
      <c r="G29" s="105" t="s">
        <v>52</v>
      </c>
      <c r="H29" s="105">
        <v>1</v>
      </c>
      <c r="I29" s="110" t="s">
        <v>76</v>
      </c>
      <c r="J29" s="102" t="s">
        <v>77</v>
      </c>
      <c r="K29" s="217">
        <v>118000</v>
      </c>
      <c r="L29" s="219">
        <v>42767</v>
      </c>
      <c r="M29" s="108">
        <v>42795</v>
      </c>
      <c r="N29" s="102" t="s">
        <v>50</v>
      </c>
      <c r="O29" s="109" t="s">
        <v>51</v>
      </c>
      <c r="P29" s="79"/>
      <c r="Q29" s="79"/>
      <c r="R29" s="79"/>
      <c r="S29" s="79"/>
      <c r="T29" s="79"/>
      <c r="U29" s="79"/>
      <c r="V29" s="79"/>
      <c r="W29" s="79"/>
      <c r="X29" s="79"/>
      <c r="Y29" s="79"/>
      <c r="Z29" s="79"/>
      <c r="AA29" s="80"/>
      <c r="AB29" s="80"/>
      <c r="AC29" s="80"/>
      <c r="AD29" s="80"/>
      <c r="AE29" s="80"/>
      <c r="AF29" s="80"/>
      <c r="AG29" s="80"/>
      <c r="AH29" s="80"/>
      <c r="AI29" s="203"/>
    </row>
    <row r="30" spans="1:35" s="2" customFormat="1" ht="57.75" customHeight="1" x14ac:dyDescent="0.25">
      <c r="A30" s="101">
        <v>4</v>
      </c>
      <c r="B30" s="102">
        <v>62</v>
      </c>
      <c r="C30" s="102" t="s">
        <v>53</v>
      </c>
      <c r="D30" s="103" t="s">
        <v>88</v>
      </c>
      <c r="E30" s="104" t="s">
        <v>48</v>
      </c>
      <c r="F30" s="105">
        <v>876</v>
      </c>
      <c r="G30" s="105" t="s">
        <v>52</v>
      </c>
      <c r="H30" s="105">
        <v>1</v>
      </c>
      <c r="I30" s="106">
        <v>45000000000</v>
      </c>
      <c r="J30" s="102" t="s">
        <v>49</v>
      </c>
      <c r="K30" s="217">
        <v>499983.7</v>
      </c>
      <c r="L30" s="219">
        <v>42795</v>
      </c>
      <c r="M30" s="108">
        <v>42979</v>
      </c>
      <c r="N30" s="102" t="s">
        <v>50</v>
      </c>
      <c r="O30" s="109" t="s">
        <v>51</v>
      </c>
      <c r="P30" s="79"/>
      <c r="Q30" s="79"/>
      <c r="R30" s="79"/>
      <c r="S30" s="79"/>
      <c r="T30" s="79"/>
      <c r="U30" s="79"/>
      <c r="V30" s="79"/>
      <c r="W30" s="79"/>
      <c r="X30" s="79"/>
      <c r="Y30" s="79"/>
      <c r="Z30" s="79"/>
      <c r="AA30" s="80"/>
      <c r="AB30" s="80"/>
      <c r="AC30" s="80"/>
      <c r="AD30" s="80"/>
      <c r="AE30" s="80"/>
      <c r="AF30" s="80"/>
      <c r="AG30" s="80"/>
      <c r="AH30" s="80"/>
      <c r="AI30" s="82"/>
    </row>
    <row r="31" spans="1:35" s="2" customFormat="1" ht="111" customHeight="1" x14ac:dyDescent="0.25">
      <c r="A31" s="101">
        <v>5</v>
      </c>
      <c r="B31" s="102" t="s">
        <v>78</v>
      </c>
      <c r="C31" s="102" t="s">
        <v>78</v>
      </c>
      <c r="D31" s="103" t="s">
        <v>111</v>
      </c>
      <c r="E31" s="104" t="s">
        <v>48</v>
      </c>
      <c r="F31" s="105">
        <v>876</v>
      </c>
      <c r="G31" s="105" t="s">
        <v>52</v>
      </c>
      <c r="H31" s="105">
        <v>1</v>
      </c>
      <c r="I31" s="106">
        <v>45000000000</v>
      </c>
      <c r="J31" s="102" t="s">
        <v>49</v>
      </c>
      <c r="K31" s="217">
        <v>132470</v>
      </c>
      <c r="L31" s="219">
        <v>42795</v>
      </c>
      <c r="M31" s="108">
        <v>42856</v>
      </c>
      <c r="N31" s="102" t="s">
        <v>50</v>
      </c>
      <c r="O31" s="109" t="s">
        <v>51</v>
      </c>
      <c r="P31" s="79"/>
      <c r="Q31" s="79"/>
      <c r="R31" s="79"/>
      <c r="S31" s="79"/>
      <c r="T31" s="79"/>
      <c r="U31" s="79"/>
      <c r="V31" s="79"/>
      <c r="W31" s="79"/>
      <c r="X31" s="79"/>
      <c r="Y31" s="79"/>
      <c r="Z31" s="79"/>
      <c r="AA31" s="80"/>
      <c r="AB31" s="80"/>
      <c r="AC31" s="80"/>
      <c r="AD31" s="80"/>
      <c r="AE31" s="80"/>
      <c r="AF31" s="80"/>
      <c r="AG31" s="80"/>
      <c r="AH31" s="80"/>
      <c r="AI31" s="82"/>
    </row>
    <row r="32" spans="1:35" s="2" customFormat="1" ht="38.25" x14ac:dyDescent="0.25">
      <c r="A32" s="101">
        <v>6</v>
      </c>
      <c r="B32" s="102" t="s">
        <v>73</v>
      </c>
      <c r="C32" s="102" t="s">
        <v>74</v>
      </c>
      <c r="D32" s="103" t="s">
        <v>81</v>
      </c>
      <c r="E32" s="104" t="s">
        <v>48</v>
      </c>
      <c r="F32" s="105">
        <v>876</v>
      </c>
      <c r="G32" s="105" t="s">
        <v>52</v>
      </c>
      <c r="H32" s="105">
        <v>1</v>
      </c>
      <c r="I32" s="110" t="s">
        <v>76</v>
      </c>
      <c r="J32" s="102" t="s">
        <v>77</v>
      </c>
      <c r="K32" s="217">
        <v>449000</v>
      </c>
      <c r="L32" s="219">
        <v>42795</v>
      </c>
      <c r="M32" s="108">
        <v>42856</v>
      </c>
      <c r="N32" s="102" t="s">
        <v>50</v>
      </c>
      <c r="O32" s="109" t="s">
        <v>51</v>
      </c>
      <c r="P32" s="79"/>
      <c r="Q32" s="79"/>
      <c r="R32" s="79"/>
      <c r="S32" s="79"/>
      <c r="T32" s="79"/>
      <c r="U32" s="79"/>
      <c r="V32" s="79"/>
      <c r="W32" s="79"/>
      <c r="X32" s="79"/>
      <c r="Y32" s="79"/>
      <c r="Z32" s="79"/>
      <c r="AA32" s="80"/>
      <c r="AB32" s="80"/>
      <c r="AC32" s="80"/>
      <c r="AD32" s="80"/>
      <c r="AE32" s="80"/>
      <c r="AF32" s="80"/>
      <c r="AG32" s="80"/>
      <c r="AH32" s="80"/>
      <c r="AI32" s="78"/>
    </row>
    <row r="33" spans="1:35" s="2" customFormat="1" ht="38.25" x14ac:dyDescent="0.25">
      <c r="A33" s="111">
        <v>7</v>
      </c>
      <c r="B33" s="112" t="s">
        <v>80</v>
      </c>
      <c r="C33" s="112" t="s">
        <v>80</v>
      </c>
      <c r="D33" s="113" t="s">
        <v>79</v>
      </c>
      <c r="E33" s="104" t="s">
        <v>48</v>
      </c>
      <c r="F33" s="105">
        <v>876</v>
      </c>
      <c r="G33" s="105" t="s">
        <v>52</v>
      </c>
      <c r="H33" s="105">
        <v>1</v>
      </c>
      <c r="I33" s="110" t="s">
        <v>76</v>
      </c>
      <c r="J33" s="102" t="s">
        <v>77</v>
      </c>
      <c r="K33" s="216">
        <v>488000</v>
      </c>
      <c r="L33" s="220">
        <v>42795</v>
      </c>
      <c r="M33" s="115">
        <v>42856</v>
      </c>
      <c r="N33" s="112" t="s">
        <v>50</v>
      </c>
      <c r="O33" s="116" t="s">
        <v>51</v>
      </c>
      <c r="P33" s="79"/>
      <c r="Q33" s="79"/>
      <c r="R33" s="79"/>
      <c r="S33" s="79"/>
      <c r="T33" s="79"/>
      <c r="U33" s="79"/>
      <c r="V33" s="79"/>
      <c r="W33" s="79"/>
      <c r="X33" s="79"/>
      <c r="Y33" s="79"/>
      <c r="Z33" s="79"/>
      <c r="AA33" s="80"/>
      <c r="AB33" s="80"/>
      <c r="AC33" s="80"/>
      <c r="AD33" s="80"/>
      <c r="AE33" s="80"/>
      <c r="AF33" s="80"/>
      <c r="AG33" s="80"/>
      <c r="AH33" s="80"/>
      <c r="AI33" s="82"/>
    </row>
    <row r="34" spans="1:35" s="2" customFormat="1" ht="38.25" x14ac:dyDescent="0.25">
      <c r="A34" s="101">
        <v>8</v>
      </c>
      <c r="B34" s="102" t="s">
        <v>89</v>
      </c>
      <c r="C34" s="102" t="s">
        <v>90</v>
      </c>
      <c r="D34" s="103" t="s">
        <v>85</v>
      </c>
      <c r="E34" s="104" t="s">
        <v>48</v>
      </c>
      <c r="F34" s="105" t="s">
        <v>84</v>
      </c>
      <c r="G34" s="105" t="s">
        <v>52</v>
      </c>
      <c r="H34" s="105">
        <v>1</v>
      </c>
      <c r="I34" s="110">
        <v>45000000000</v>
      </c>
      <c r="J34" s="102" t="s">
        <v>49</v>
      </c>
      <c r="K34" s="217">
        <v>160000</v>
      </c>
      <c r="L34" s="219">
        <v>42795</v>
      </c>
      <c r="M34" s="108">
        <v>42887</v>
      </c>
      <c r="N34" s="102" t="s">
        <v>50</v>
      </c>
      <c r="O34" s="109" t="s">
        <v>51</v>
      </c>
      <c r="P34" s="79"/>
      <c r="Q34" s="79"/>
      <c r="R34" s="79"/>
      <c r="S34" s="79"/>
      <c r="T34" s="79"/>
      <c r="U34" s="79"/>
      <c r="V34" s="79"/>
      <c r="W34" s="79"/>
      <c r="X34" s="79"/>
      <c r="Y34" s="79"/>
      <c r="Z34" s="79"/>
      <c r="AA34" s="80"/>
      <c r="AB34" s="80"/>
      <c r="AC34" s="80"/>
      <c r="AD34" s="80"/>
      <c r="AE34" s="80"/>
      <c r="AF34" s="80"/>
      <c r="AG34" s="80"/>
      <c r="AH34" s="80"/>
      <c r="AI34" s="82"/>
    </row>
    <row r="35" spans="1:35" s="2" customFormat="1" ht="38.25" x14ac:dyDescent="0.25">
      <c r="A35" s="101">
        <v>9</v>
      </c>
      <c r="B35" s="102" t="s">
        <v>91</v>
      </c>
      <c r="C35" s="102" t="s">
        <v>91</v>
      </c>
      <c r="D35" s="103" t="s">
        <v>86</v>
      </c>
      <c r="E35" s="104" t="s">
        <v>48</v>
      </c>
      <c r="F35" s="105" t="s">
        <v>84</v>
      </c>
      <c r="G35" s="105" t="s">
        <v>52</v>
      </c>
      <c r="H35" s="105">
        <v>1</v>
      </c>
      <c r="I35" s="110">
        <v>45000000000</v>
      </c>
      <c r="J35" s="102" t="s">
        <v>49</v>
      </c>
      <c r="K35" s="217">
        <v>369915</v>
      </c>
      <c r="L35" s="219">
        <v>42795</v>
      </c>
      <c r="M35" s="108">
        <v>42856</v>
      </c>
      <c r="N35" s="102" t="s">
        <v>50</v>
      </c>
      <c r="O35" s="109" t="s">
        <v>51</v>
      </c>
      <c r="P35" s="79"/>
      <c r="Q35" s="79"/>
      <c r="R35" s="79"/>
      <c r="S35" s="79"/>
      <c r="T35" s="79"/>
      <c r="U35" s="79"/>
      <c r="V35" s="79"/>
      <c r="W35" s="79"/>
      <c r="X35" s="79"/>
      <c r="Y35" s="79"/>
      <c r="Z35" s="79"/>
      <c r="AA35" s="80"/>
      <c r="AB35" s="80"/>
      <c r="AC35" s="80"/>
      <c r="AD35" s="80"/>
      <c r="AE35" s="80"/>
      <c r="AF35" s="80"/>
      <c r="AG35" s="80"/>
      <c r="AH35" s="80"/>
      <c r="AI35" s="82"/>
    </row>
    <row r="36" spans="1:35" s="2" customFormat="1" ht="123" customHeight="1" x14ac:dyDescent="0.25">
      <c r="A36" s="111">
        <v>10</v>
      </c>
      <c r="B36" s="112" t="s">
        <v>92</v>
      </c>
      <c r="C36" s="112" t="s">
        <v>93</v>
      </c>
      <c r="D36" s="103" t="s">
        <v>87</v>
      </c>
      <c r="E36" s="104" t="s">
        <v>48</v>
      </c>
      <c r="F36" s="105" t="s">
        <v>84</v>
      </c>
      <c r="G36" s="105" t="s">
        <v>52</v>
      </c>
      <c r="H36" s="105">
        <v>1</v>
      </c>
      <c r="I36" s="110" t="s">
        <v>76</v>
      </c>
      <c r="J36" s="102" t="s">
        <v>77</v>
      </c>
      <c r="K36" s="216">
        <v>454740</v>
      </c>
      <c r="L36" s="220">
        <v>42795</v>
      </c>
      <c r="M36" s="115">
        <v>42856</v>
      </c>
      <c r="N36" s="112" t="s">
        <v>50</v>
      </c>
      <c r="O36" s="116" t="s">
        <v>51</v>
      </c>
      <c r="P36" s="79"/>
      <c r="Q36" s="79"/>
      <c r="R36" s="79"/>
      <c r="S36" s="79"/>
      <c r="T36" s="79"/>
      <c r="U36" s="79"/>
      <c r="V36" s="79"/>
      <c r="W36" s="79"/>
      <c r="X36" s="79"/>
      <c r="Y36" s="79"/>
      <c r="Z36" s="79"/>
      <c r="AA36" s="80"/>
      <c r="AB36" s="80"/>
      <c r="AC36" s="80"/>
      <c r="AD36" s="80"/>
      <c r="AE36" s="80"/>
      <c r="AF36" s="80"/>
      <c r="AG36" s="80"/>
      <c r="AH36" s="80"/>
      <c r="AI36" s="82"/>
    </row>
    <row r="37" spans="1:35" s="2" customFormat="1" ht="57.75" customHeight="1" x14ac:dyDescent="0.25">
      <c r="A37" s="111">
        <v>11</v>
      </c>
      <c r="B37" s="112" t="s">
        <v>94</v>
      </c>
      <c r="C37" s="112" t="s">
        <v>95</v>
      </c>
      <c r="D37" s="113" t="s">
        <v>100</v>
      </c>
      <c r="E37" s="104" t="s">
        <v>48</v>
      </c>
      <c r="F37" s="105" t="s">
        <v>84</v>
      </c>
      <c r="G37" s="105" t="s">
        <v>52</v>
      </c>
      <c r="H37" s="105">
        <v>1</v>
      </c>
      <c r="I37" s="110" t="s">
        <v>76</v>
      </c>
      <c r="J37" s="102" t="s">
        <v>77</v>
      </c>
      <c r="K37" s="216">
        <v>449214.2</v>
      </c>
      <c r="L37" s="220">
        <v>42795</v>
      </c>
      <c r="M37" s="115">
        <v>42856</v>
      </c>
      <c r="N37" s="112" t="s">
        <v>50</v>
      </c>
      <c r="O37" s="116" t="s">
        <v>51</v>
      </c>
      <c r="P37" s="79"/>
      <c r="Q37" s="79"/>
      <c r="R37" s="79"/>
      <c r="S37" s="79"/>
      <c r="T37" s="79"/>
      <c r="U37" s="79"/>
      <c r="V37" s="79"/>
      <c r="W37" s="79"/>
      <c r="X37" s="79"/>
      <c r="Y37" s="79"/>
      <c r="Z37" s="79"/>
      <c r="AA37" s="80"/>
      <c r="AB37" s="80"/>
      <c r="AC37" s="80"/>
      <c r="AD37" s="80"/>
      <c r="AE37" s="80"/>
      <c r="AF37" s="80"/>
      <c r="AG37" s="80"/>
      <c r="AH37" s="80"/>
      <c r="AI37" s="82"/>
    </row>
    <row r="38" spans="1:35" s="2" customFormat="1" ht="255" customHeight="1" x14ac:dyDescent="0.25">
      <c r="A38" s="111">
        <v>12</v>
      </c>
      <c r="B38" s="112" t="s">
        <v>96</v>
      </c>
      <c r="C38" s="112" t="s">
        <v>97</v>
      </c>
      <c r="D38" s="113" t="s">
        <v>98</v>
      </c>
      <c r="E38" s="104" t="s">
        <v>48</v>
      </c>
      <c r="F38" s="105" t="s">
        <v>84</v>
      </c>
      <c r="G38" s="105" t="s">
        <v>52</v>
      </c>
      <c r="H38" s="117">
        <v>1</v>
      </c>
      <c r="I38" s="110">
        <v>45000000000</v>
      </c>
      <c r="J38" s="102" t="s">
        <v>49</v>
      </c>
      <c r="K38" s="216">
        <v>499140</v>
      </c>
      <c r="L38" s="220">
        <v>42795</v>
      </c>
      <c r="M38" s="115">
        <v>42826</v>
      </c>
      <c r="N38" s="112" t="s">
        <v>50</v>
      </c>
      <c r="O38" s="116" t="s">
        <v>51</v>
      </c>
      <c r="P38" s="79"/>
      <c r="Q38" s="79"/>
      <c r="R38" s="79"/>
      <c r="S38" s="79"/>
      <c r="T38" s="79"/>
      <c r="U38" s="79"/>
      <c r="V38" s="79"/>
      <c r="W38" s="79"/>
      <c r="X38" s="79"/>
      <c r="Y38" s="79"/>
      <c r="Z38" s="79"/>
      <c r="AA38" s="80"/>
      <c r="AB38" s="80"/>
      <c r="AC38" s="80"/>
      <c r="AD38" s="80"/>
      <c r="AE38" s="80"/>
      <c r="AF38" s="80"/>
      <c r="AG38" s="80"/>
      <c r="AH38" s="80"/>
      <c r="AI38" s="82"/>
    </row>
    <row r="39" spans="1:35" s="2" customFormat="1" ht="38.25" x14ac:dyDescent="0.25">
      <c r="A39" s="111">
        <v>13</v>
      </c>
      <c r="B39" s="112" t="s">
        <v>91</v>
      </c>
      <c r="C39" s="112" t="s">
        <v>91</v>
      </c>
      <c r="D39" s="113" t="s">
        <v>99</v>
      </c>
      <c r="E39" s="104" t="s">
        <v>48</v>
      </c>
      <c r="F39" s="105" t="s">
        <v>84</v>
      </c>
      <c r="G39" s="105" t="s">
        <v>52</v>
      </c>
      <c r="H39" s="117">
        <v>1</v>
      </c>
      <c r="I39" s="110">
        <v>45000000000</v>
      </c>
      <c r="J39" s="102" t="s">
        <v>49</v>
      </c>
      <c r="K39" s="216">
        <v>463100</v>
      </c>
      <c r="L39" s="220">
        <v>42795</v>
      </c>
      <c r="M39" s="115">
        <v>42856</v>
      </c>
      <c r="N39" s="112" t="s">
        <v>50</v>
      </c>
      <c r="O39" s="116" t="s">
        <v>51</v>
      </c>
      <c r="P39" s="79"/>
      <c r="Q39" s="79"/>
      <c r="R39" s="79"/>
      <c r="S39" s="79"/>
      <c r="T39" s="79"/>
      <c r="U39" s="79"/>
      <c r="V39" s="79"/>
      <c r="W39" s="79"/>
      <c r="X39" s="79"/>
      <c r="Y39" s="79"/>
      <c r="Z39" s="79"/>
      <c r="AA39" s="80"/>
      <c r="AB39" s="80"/>
      <c r="AC39" s="80"/>
      <c r="AD39" s="80"/>
      <c r="AE39" s="80"/>
      <c r="AF39" s="80"/>
      <c r="AG39" s="80"/>
      <c r="AH39" s="80"/>
      <c r="AI39" s="78"/>
    </row>
    <row r="40" spans="1:35" s="2" customFormat="1" ht="61.5" customHeight="1" thickBot="1" x14ac:dyDescent="0.3">
      <c r="A40" s="118">
        <v>14</v>
      </c>
      <c r="B40" s="119" t="s">
        <v>94</v>
      </c>
      <c r="C40" s="119" t="s">
        <v>95</v>
      </c>
      <c r="D40" s="120" t="s">
        <v>109</v>
      </c>
      <c r="E40" s="121" t="s">
        <v>48</v>
      </c>
      <c r="F40" s="122" t="s">
        <v>84</v>
      </c>
      <c r="G40" s="122" t="s">
        <v>52</v>
      </c>
      <c r="H40" s="122">
        <v>1</v>
      </c>
      <c r="I40" s="123">
        <v>45000000000</v>
      </c>
      <c r="J40" s="119" t="s">
        <v>49</v>
      </c>
      <c r="K40" s="215">
        <v>498000</v>
      </c>
      <c r="L40" s="218">
        <v>42795</v>
      </c>
      <c r="M40" s="125">
        <v>42856</v>
      </c>
      <c r="N40" s="119" t="s">
        <v>50</v>
      </c>
      <c r="O40" s="126" t="s">
        <v>51</v>
      </c>
      <c r="P40" s="79"/>
      <c r="Q40" s="79"/>
      <c r="R40" s="79"/>
      <c r="S40" s="79"/>
      <c r="T40" s="79"/>
      <c r="U40" s="79"/>
      <c r="V40" s="79"/>
      <c r="W40" s="79"/>
      <c r="X40" s="79"/>
      <c r="Y40" s="79"/>
      <c r="Z40" s="79"/>
      <c r="AA40" s="80"/>
      <c r="AB40" s="80"/>
      <c r="AC40" s="80"/>
      <c r="AD40" s="80"/>
      <c r="AE40" s="80"/>
      <c r="AF40" s="80"/>
      <c r="AG40" s="80"/>
      <c r="AH40" s="80"/>
      <c r="AI40" s="78"/>
    </row>
    <row r="41" spans="1:35" s="24" customFormat="1" ht="15.75" thickBot="1" x14ac:dyDescent="0.3">
      <c r="A41" s="310" t="s">
        <v>28</v>
      </c>
      <c r="B41" s="311"/>
      <c r="C41" s="311"/>
      <c r="D41" s="311"/>
      <c r="E41" s="311"/>
      <c r="F41" s="311"/>
      <c r="G41" s="311"/>
      <c r="H41" s="311"/>
      <c r="I41" s="311"/>
      <c r="J41" s="311"/>
      <c r="K41" s="311"/>
      <c r="L41" s="311"/>
      <c r="M41" s="311"/>
      <c r="N41" s="311"/>
      <c r="O41" s="312"/>
      <c r="P41" s="47"/>
      <c r="Q41" s="47"/>
      <c r="R41" s="47"/>
      <c r="S41" s="47"/>
      <c r="T41" s="47"/>
      <c r="U41" s="47"/>
      <c r="V41" s="47"/>
      <c r="W41" s="47"/>
      <c r="X41" s="47"/>
      <c r="Y41" s="47"/>
      <c r="Z41" s="47"/>
      <c r="AA41" s="78"/>
      <c r="AB41" s="78"/>
      <c r="AC41" s="78"/>
      <c r="AD41" s="78"/>
      <c r="AE41" s="78"/>
      <c r="AF41" s="78"/>
      <c r="AG41" s="78"/>
      <c r="AH41" s="78"/>
      <c r="AI41" s="78"/>
    </row>
    <row r="42" spans="1:35" s="24" customFormat="1" ht="38.25" x14ac:dyDescent="0.25">
      <c r="A42" s="127">
        <v>15</v>
      </c>
      <c r="B42" s="128" t="s">
        <v>73</v>
      </c>
      <c r="C42" s="128" t="s">
        <v>74</v>
      </c>
      <c r="D42" s="129" t="s">
        <v>81</v>
      </c>
      <c r="E42" s="130" t="s">
        <v>48</v>
      </c>
      <c r="F42" s="131">
        <v>876</v>
      </c>
      <c r="G42" s="131" t="s">
        <v>52</v>
      </c>
      <c r="H42" s="131">
        <v>1</v>
      </c>
      <c r="I42" s="132" t="s">
        <v>76</v>
      </c>
      <c r="J42" s="128" t="s">
        <v>77</v>
      </c>
      <c r="K42" s="214">
        <v>470000</v>
      </c>
      <c r="L42" s="222">
        <v>42826</v>
      </c>
      <c r="M42" s="134">
        <v>42856</v>
      </c>
      <c r="N42" s="128" t="s">
        <v>50</v>
      </c>
      <c r="O42" s="135" t="s">
        <v>51</v>
      </c>
      <c r="P42" s="79"/>
      <c r="Q42" s="79"/>
      <c r="R42" s="79"/>
      <c r="S42" s="79"/>
      <c r="T42" s="79"/>
      <c r="U42" s="79"/>
      <c r="V42" s="79"/>
      <c r="W42" s="79"/>
      <c r="X42" s="79"/>
      <c r="Y42" s="79"/>
      <c r="Z42" s="79"/>
      <c r="AA42" s="80"/>
      <c r="AB42" s="80"/>
      <c r="AC42" s="80"/>
      <c r="AD42" s="80"/>
      <c r="AE42" s="80"/>
      <c r="AF42" s="80"/>
      <c r="AG42" s="80"/>
      <c r="AH42" s="80"/>
      <c r="AI42" s="78"/>
    </row>
    <row r="43" spans="1:35" s="24" customFormat="1" ht="38.25" x14ac:dyDescent="0.25">
      <c r="A43" s="136">
        <v>16</v>
      </c>
      <c r="B43" s="137" t="s">
        <v>80</v>
      </c>
      <c r="C43" s="137" t="s">
        <v>80</v>
      </c>
      <c r="D43" s="138" t="s">
        <v>79</v>
      </c>
      <c r="E43" s="139" t="s">
        <v>48</v>
      </c>
      <c r="F43" s="140">
        <v>876</v>
      </c>
      <c r="G43" s="140" t="s">
        <v>52</v>
      </c>
      <c r="H43" s="140">
        <v>1</v>
      </c>
      <c r="I43" s="141" t="s">
        <v>76</v>
      </c>
      <c r="J43" s="137" t="s">
        <v>77</v>
      </c>
      <c r="K43" s="213">
        <v>484000</v>
      </c>
      <c r="L43" s="221">
        <v>42826</v>
      </c>
      <c r="M43" s="143">
        <v>42856</v>
      </c>
      <c r="N43" s="137" t="s">
        <v>50</v>
      </c>
      <c r="O43" s="144" t="s">
        <v>51</v>
      </c>
      <c r="P43" s="79"/>
      <c r="Q43" s="79"/>
      <c r="R43" s="79"/>
      <c r="S43" s="79"/>
      <c r="T43" s="79"/>
      <c r="U43" s="79"/>
      <c r="V43" s="79"/>
      <c r="W43" s="79"/>
      <c r="X43" s="79"/>
      <c r="Y43" s="79"/>
      <c r="Z43" s="79"/>
      <c r="AA43" s="80"/>
      <c r="AB43" s="80"/>
      <c r="AC43" s="80"/>
      <c r="AD43" s="80"/>
      <c r="AE43" s="80"/>
      <c r="AF43" s="80"/>
      <c r="AG43" s="80"/>
      <c r="AH43" s="80"/>
      <c r="AI43" s="78"/>
    </row>
    <row r="44" spans="1:35" s="24" customFormat="1" ht="123" customHeight="1" x14ac:dyDescent="0.25">
      <c r="A44" s="136">
        <v>17</v>
      </c>
      <c r="B44" s="137" t="s">
        <v>92</v>
      </c>
      <c r="C44" s="137" t="s">
        <v>93</v>
      </c>
      <c r="D44" s="138" t="s">
        <v>87</v>
      </c>
      <c r="E44" s="139" t="s">
        <v>48</v>
      </c>
      <c r="F44" s="140">
        <v>876</v>
      </c>
      <c r="G44" s="140" t="s">
        <v>52</v>
      </c>
      <c r="H44" s="140">
        <v>1</v>
      </c>
      <c r="I44" s="141" t="s">
        <v>76</v>
      </c>
      <c r="J44" s="137" t="s">
        <v>77</v>
      </c>
      <c r="K44" s="213">
        <v>495000</v>
      </c>
      <c r="L44" s="221">
        <v>42826</v>
      </c>
      <c r="M44" s="143">
        <v>42856</v>
      </c>
      <c r="N44" s="137" t="s">
        <v>50</v>
      </c>
      <c r="O44" s="144" t="s">
        <v>51</v>
      </c>
      <c r="P44" s="79"/>
      <c r="Q44" s="79"/>
      <c r="R44" s="79"/>
      <c r="S44" s="79"/>
      <c r="T44" s="79"/>
      <c r="U44" s="79"/>
      <c r="V44" s="79"/>
      <c r="W44" s="79"/>
      <c r="X44" s="79"/>
      <c r="Y44" s="79"/>
      <c r="Z44" s="79"/>
      <c r="AA44" s="80"/>
      <c r="AB44" s="80"/>
      <c r="AC44" s="80"/>
      <c r="AD44" s="80"/>
      <c r="AE44" s="80"/>
      <c r="AF44" s="80"/>
      <c r="AG44" s="80"/>
      <c r="AH44" s="80"/>
      <c r="AI44" s="78"/>
    </row>
    <row r="45" spans="1:35" s="24" customFormat="1" ht="57" customHeight="1" x14ac:dyDescent="0.25">
      <c r="A45" s="136">
        <v>18</v>
      </c>
      <c r="B45" s="137" t="s">
        <v>94</v>
      </c>
      <c r="C45" s="137" t="s">
        <v>95</v>
      </c>
      <c r="D45" s="138" t="s">
        <v>100</v>
      </c>
      <c r="E45" s="139" t="s">
        <v>48</v>
      </c>
      <c r="F45" s="140">
        <v>876</v>
      </c>
      <c r="G45" s="140" t="s">
        <v>52</v>
      </c>
      <c r="H45" s="140">
        <v>1</v>
      </c>
      <c r="I45" s="141" t="s">
        <v>76</v>
      </c>
      <c r="J45" s="137" t="s">
        <v>77</v>
      </c>
      <c r="K45" s="213">
        <v>497169.4</v>
      </c>
      <c r="L45" s="221">
        <v>42826</v>
      </c>
      <c r="M45" s="143">
        <v>42856</v>
      </c>
      <c r="N45" s="137" t="s">
        <v>50</v>
      </c>
      <c r="O45" s="144" t="s">
        <v>51</v>
      </c>
      <c r="P45" s="79"/>
      <c r="Q45" s="79"/>
      <c r="R45" s="79"/>
      <c r="S45" s="79"/>
      <c r="T45" s="79"/>
      <c r="U45" s="79"/>
      <c r="V45" s="79"/>
      <c r="W45" s="79"/>
      <c r="X45" s="79"/>
      <c r="Y45" s="79"/>
      <c r="Z45" s="79"/>
      <c r="AA45" s="80"/>
      <c r="AB45" s="80"/>
      <c r="AC45" s="80"/>
      <c r="AD45" s="80"/>
      <c r="AE45" s="80"/>
      <c r="AF45" s="80"/>
      <c r="AG45" s="80"/>
      <c r="AH45" s="80"/>
      <c r="AI45" s="78"/>
    </row>
    <row r="46" spans="1:35" s="2" customFormat="1" ht="82.5" customHeight="1" x14ac:dyDescent="0.25">
      <c r="A46" s="136">
        <v>19</v>
      </c>
      <c r="B46" s="137" t="s">
        <v>73</v>
      </c>
      <c r="C46" s="137" t="s">
        <v>82</v>
      </c>
      <c r="D46" s="138" t="s">
        <v>83</v>
      </c>
      <c r="E46" s="139" t="s">
        <v>48</v>
      </c>
      <c r="F46" s="140" t="s">
        <v>84</v>
      </c>
      <c r="G46" s="140" t="s">
        <v>52</v>
      </c>
      <c r="H46" s="140">
        <v>1</v>
      </c>
      <c r="I46" s="141">
        <v>45000000000</v>
      </c>
      <c r="J46" s="137" t="s">
        <v>49</v>
      </c>
      <c r="K46" s="142">
        <v>153176.79999999999</v>
      </c>
      <c r="L46" s="143">
        <v>42826</v>
      </c>
      <c r="M46" s="143">
        <v>42826</v>
      </c>
      <c r="N46" s="137" t="s">
        <v>50</v>
      </c>
      <c r="O46" s="144" t="s">
        <v>51</v>
      </c>
      <c r="P46" s="79"/>
      <c r="Q46" s="79"/>
      <c r="R46" s="79"/>
      <c r="S46" s="79"/>
      <c r="T46" s="79"/>
      <c r="U46" s="79"/>
      <c r="V46" s="79"/>
      <c r="W46" s="79"/>
      <c r="X46" s="79"/>
      <c r="Y46" s="79"/>
      <c r="Z46" s="79"/>
      <c r="AA46" s="80"/>
      <c r="AB46" s="80"/>
      <c r="AC46" s="80"/>
      <c r="AD46" s="80"/>
      <c r="AE46" s="80"/>
      <c r="AF46" s="80"/>
      <c r="AG46" s="80"/>
      <c r="AH46" s="80"/>
      <c r="AI46" s="82"/>
    </row>
    <row r="47" spans="1:35" s="24" customFormat="1" ht="38.25" x14ac:dyDescent="0.25">
      <c r="A47" s="136">
        <v>20</v>
      </c>
      <c r="B47" s="137" t="s">
        <v>94</v>
      </c>
      <c r="C47" s="137" t="s">
        <v>95</v>
      </c>
      <c r="D47" s="138" t="s">
        <v>101</v>
      </c>
      <c r="E47" s="139" t="s">
        <v>48</v>
      </c>
      <c r="F47" s="140" t="s">
        <v>84</v>
      </c>
      <c r="G47" s="140" t="s">
        <v>52</v>
      </c>
      <c r="H47" s="140">
        <v>1</v>
      </c>
      <c r="I47" s="141" t="s">
        <v>76</v>
      </c>
      <c r="J47" s="137" t="s">
        <v>77</v>
      </c>
      <c r="K47" s="213">
        <v>202500</v>
      </c>
      <c r="L47" s="221">
        <v>42826</v>
      </c>
      <c r="M47" s="143">
        <v>42856</v>
      </c>
      <c r="N47" s="137" t="s">
        <v>50</v>
      </c>
      <c r="O47" s="144" t="s">
        <v>51</v>
      </c>
      <c r="P47" s="79"/>
      <c r="Q47" s="79"/>
      <c r="R47" s="79"/>
      <c r="S47" s="79"/>
      <c r="T47" s="79"/>
      <c r="U47" s="79"/>
      <c r="V47" s="79"/>
      <c r="W47" s="79"/>
      <c r="X47" s="79"/>
      <c r="Y47" s="79"/>
      <c r="Z47" s="79"/>
      <c r="AA47" s="80"/>
      <c r="AB47" s="80"/>
      <c r="AC47" s="80"/>
      <c r="AD47" s="80"/>
      <c r="AE47" s="80"/>
      <c r="AF47" s="80"/>
      <c r="AG47" s="80"/>
      <c r="AH47" s="80"/>
      <c r="AI47" s="203"/>
    </row>
    <row r="48" spans="1:35" s="24" customFormat="1" ht="38.25" x14ac:dyDescent="0.25">
      <c r="A48" s="136">
        <v>21</v>
      </c>
      <c r="B48" s="137" t="s">
        <v>103</v>
      </c>
      <c r="C48" s="137" t="s">
        <v>104</v>
      </c>
      <c r="D48" s="145" t="s">
        <v>102</v>
      </c>
      <c r="E48" s="139" t="s">
        <v>48</v>
      </c>
      <c r="F48" s="140" t="s">
        <v>84</v>
      </c>
      <c r="G48" s="140" t="s">
        <v>52</v>
      </c>
      <c r="H48" s="140">
        <v>1</v>
      </c>
      <c r="I48" s="146">
        <v>45000000000</v>
      </c>
      <c r="J48" s="137" t="s">
        <v>49</v>
      </c>
      <c r="K48" s="142">
        <v>5000000</v>
      </c>
      <c r="L48" s="143">
        <v>42826</v>
      </c>
      <c r="M48" s="143">
        <v>43101</v>
      </c>
      <c r="N48" s="137" t="s">
        <v>50</v>
      </c>
      <c r="O48" s="144" t="s">
        <v>51</v>
      </c>
      <c r="P48" s="79"/>
      <c r="Q48" s="79"/>
      <c r="R48" s="79"/>
      <c r="S48" s="79"/>
      <c r="T48" s="79"/>
      <c r="U48" s="79"/>
      <c r="V48" s="79"/>
      <c r="W48" s="79"/>
      <c r="X48" s="79"/>
      <c r="Y48" s="79"/>
      <c r="Z48" s="79"/>
      <c r="AA48" s="80"/>
      <c r="AB48" s="80"/>
      <c r="AC48" s="80"/>
      <c r="AD48" s="80"/>
      <c r="AE48" s="80"/>
      <c r="AF48" s="80"/>
      <c r="AG48" s="80"/>
      <c r="AH48" s="80"/>
      <c r="AI48" s="203"/>
    </row>
    <row r="49" spans="1:35" s="24" customFormat="1" ht="38.25" x14ac:dyDescent="0.25">
      <c r="A49" s="136">
        <v>22</v>
      </c>
      <c r="B49" s="137" t="s">
        <v>96</v>
      </c>
      <c r="C49" s="137" t="s">
        <v>97</v>
      </c>
      <c r="D49" s="145" t="s">
        <v>105</v>
      </c>
      <c r="E49" s="139" t="s">
        <v>48</v>
      </c>
      <c r="F49" s="140" t="s">
        <v>84</v>
      </c>
      <c r="G49" s="140" t="s">
        <v>52</v>
      </c>
      <c r="H49" s="140">
        <v>1</v>
      </c>
      <c r="I49" s="146">
        <v>45000000000</v>
      </c>
      <c r="J49" s="137" t="s">
        <v>49</v>
      </c>
      <c r="K49" s="213">
        <v>114943</v>
      </c>
      <c r="L49" s="221">
        <v>42826</v>
      </c>
      <c r="M49" s="143">
        <v>42856</v>
      </c>
      <c r="N49" s="137" t="s">
        <v>50</v>
      </c>
      <c r="O49" s="144" t="s">
        <v>51</v>
      </c>
      <c r="P49" s="76"/>
      <c r="Q49" s="76"/>
      <c r="R49" s="76"/>
      <c r="S49" s="76"/>
      <c r="T49" s="76"/>
      <c r="U49" s="76"/>
      <c r="V49" s="76"/>
      <c r="W49" s="76"/>
      <c r="X49" s="76"/>
      <c r="Y49" s="76"/>
      <c r="Z49" s="76"/>
      <c r="AA49" s="77"/>
      <c r="AB49" s="77"/>
      <c r="AC49" s="77"/>
      <c r="AD49" s="77"/>
      <c r="AE49" s="77"/>
      <c r="AF49" s="77"/>
      <c r="AG49" s="77"/>
      <c r="AH49" s="77"/>
      <c r="AI49" s="78"/>
    </row>
    <row r="50" spans="1:35" s="24" customFormat="1" ht="83.25" customHeight="1" x14ac:dyDescent="0.25">
      <c r="A50" s="136">
        <v>23</v>
      </c>
      <c r="B50" s="137" t="s">
        <v>94</v>
      </c>
      <c r="C50" s="137" t="s">
        <v>95</v>
      </c>
      <c r="D50" s="145" t="s">
        <v>110</v>
      </c>
      <c r="E50" s="139" t="s">
        <v>48</v>
      </c>
      <c r="F50" s="140" t="s">
        <v>84</v>
      </c>
      <c r="G50" s="140" t="s">
        <v>52</v>
      </c>
      <c r="H50" s="140">
        <v>1</v>
      </c>
      <c r="I50" s="141" t="s">
        <v>76</v>
      </c>
      <c r="J50" s="137" t="s">
        <v>77</v>
      </c>
      <c r="K50" s="213">
        <v>498950</v>
      </c>
      <c r="L50" s="221">
        <v>42826</v>
      </c>
      <c r="M50" s="143">
        <v>42856</v>
      </c>
      <c r="N50" s="137" t="s">
        <v>50</v>
      </c>
      <c r="O50" s="144" t="s">
        <v>51</v>
      </c>
      <c r="P50" s="209"/>
      <c r="Q50" s="209"/>
      <c r="R50" s="209"/>
      <c r="S50" s="209"/>
      <c r="T50" s="209"/>
      <c r="U50" s="209"/>
      <c r="V50" s="209"/>
      <c r="W50" s="209"/>
      <c r="X50" s="209"/>
      <c r="Y50" s="209"/>
      <c r="Z50" s="209"/>
      <c r="AA50" s="80"/>
      <c r="AB50" s="83"/>
      <c r="AC50" s="83"/>
      <c r="AD50" s="83"/>
      <c r="AE50" s="83"/>
      <c r="AF50" s="83"/>
      <c r="AG50" s="83"/>
      <c r="AH50" s="83"/>
      <c r="AI50" s="82"/>
    </row>
    <row r="51" spans="1:35" s="24" customFormat="1" ht="70.5" customHeight="1" x14ac:dyDescent="0.25">
      <c r="A51" s="136">
        <v>24</v>
      </c>
      <c r="B51" s="137" t="s">
        <v>120</v>
      </c>
      <c r="C51" s="137" t="s">
        <v>119</v>
      </c>
      <c r="D51" s="145" t="s">
        <v>118</v>
      </c>
      <c r="E51" s="139" t="s">
        <v>48</v>
      </c>
      <c r="F51" s="140" t="s">
        <v>84</v>
      </c>
      <c r="G51" s="140" t="s">
        <v>52</v>
      </c>
      <c r="H51" s="140">
        <v>1</v>
      </c>
      <c r="I51" s="141" t="s">
        <v>76</v>
      </c>
      <c r="J51" s="137" t="s">
        <v>77</v>
      </c>
      <c r="K51" s="213">
        <v>497000</v>
      </c>
      <c r="L51" s="221">
        <v>42826</v>
      </c>
      <c r="M51" s="143">
        <v>42856</v>
      </c>
      <c r="N51" s="137" t="s">
        <v>50</v>
      </c>
      <c r="O51" s="144" t="s">
        <v>51</v>
      </c>
      <c r="P51" s="79"/>
      <c r="Q51" s="79"/>
      <c r="R51" s="79"/>
      <c r="S51" s="79"/>
      <c r="T51" s="79"/>
      <c r="U51" s="79"/>
      <c r="V51" s="79"/>
      <c r="W51" s="79"/>
      <c r="X51" s="79"/>
      <c r="Y51" s="79"/>
      <c r="Z51" s="79"/>
      <c r="AA51" s="84"/>
      <c r="AB51" s="84"/>
      <c r="AC51" s="84"/>
      <c r="AD51" s="84"/>
      <c r="AE51" s="84"/>
      <c r="AF51" s="84"/>
      <c r="AG51" s="84"/>
      <c r="AH51" s="84"/>
      <c r="AI51" s="85"/>
    </row>
    <row r="52" spans="1:35" s="24" customFormat="1" ht="69.75" customHeight="1" x14ac:dyDescent="0.25">
      <c r="A52" s="136">
        <v>25</v>
      </c>
      <c r="B52" s="137" t="s">
        <v>113</v>
      </c>
      <c r="C52" s="137" t="s">
        <v>112</v>
      </c>
      <c r="D52" s="145" t="s">
        <v>106</v>
      </c>
      <c r="E52" s="139" t="s">
        <v>48</v>
      </c>
      <c r="F52" s="140" t="s">
        <v>84</v>
      </c>
      <c r="G52" s="140" t="s">
        <v>52</v>
      </c>
      <c r="H52" s="140">
        <v>1</v>
      </c>
      <c r="I52" s="141" t="s">
        <v>76</v>
      </c>
      <c r="J52" s="137" t="s">
        <v>77</v>
      </c>
      <c r="K52" s="213">
        <v>460200</v>
      </c>
      <c r="L52" s="221">
        <v>42826</v>
      </c>
      <c r="M52" s="143">
        <v>42856</v>
      </c>
      <c r="N52" s="137" t="s">
        <v>50</v>
      </c>
      <c r="O52" s="144" t="s">
        <v>51</v>
      </c>
      <c r="P52" s="79"/>
      <c r="Q52" s="79"/>
      <c r="R52" s="79"/>
      <c r="S52" s="79"/>
      <c r="T52" s="79"/>
      <c r="U52" s="79"/>
      <c r="V52" s="79"/>
      <c r="W52" s="79"/>
      <c r="X52" s="79"/>
      <c r="Y52" s="79"/>
      <c r="Z52" s="79"/>
      <c r="AA52" s="84"/>
      <c r="AB52" s="84"/>
      <c r="AC52" s="84"/>
      <c r="AD52" s="84"/>
      <c r="AE52" s="84"/>
      <c r="AF52" s="84"/>
      <c r="AG52" s="84"/>
      <c r="AH52" s="84"/>
      <c r="AI52" s="85"/>
    </row>
    <row r="53" spans="1:35" s="24" customFormat="1" ht="67.5" customHeight="1" x14ac:dyDescent="0.25">
      <c r="A53" s="136">
        <v>26</v>
      </c>
      <c r="B53" s="137" t="s">
        <v>115</v>
      </c>
      <c r="C53" s="137" t="s">
        <v>114</v>
      </c>
      <c r="D53" s="145" t="s">
        <v>107</v>
      </c>
      <c r="E53" s="139" t="s">
        <v>48</v>
      </c>
      <c r="F53" s="140" t="s">
        <v>84</v>
      </c>
      <c r="G53" s="140" t="s">
        <v>52</v>
      </c>
      <c r="H53" s="140">
        <v>1</v>
      </c>
      <c r="I53" s="141" t="s">
        <v>76</v>
      </c>
      <c r="J53" s="137" t="s">
        <v>77</v>
      </c>
      <c r="K53" s="213">
        <v>140100</v>
      </c>
      <c r="L53" s="221">
        <v>42826</v>
      </c>
      <c r="M53" s="143">
        <v>42856</v>
      </c>
      <c r="N53" s="137" t="s">
        <v>50</v>
      </c>
      <c r="O53" s="144" t="s">
        <v>51</v>
      </c>
      <c r="P53" s="86"/>
      <c r="Q53" s="86"/>
      <c r="R53" s="86"/>
      <c r="S53" s="86"/>
      <c r="T53" s="86"/>
      <c r="U53" s="86"/>
      <c r="V53" s="86"/>
      <c r="W53" s="86"/>
      <c r="X53" s="86"/>
      <c r="Y53" s="86"/>
      <c r="Z53" s="86"/>
      <c r="AA53" s="84"/>
      <c r="AB53" s="87"/>
      <c r="AC53" s="87"/>
      <c r="AD53" s="87"/>
      <c r="AE53" s="87"/>
      <c r="AF53" s="87"/>
      <c r="AG53" s="87"/>
      <c r="AH53" s="87"/>
      <c r="AI53" s="47"/>
    </row>
    <row r="54" spans="1:35" s="24" customFormat="1" ht="71.25" customHeight="1" x14ac:dyDescent="0.25">
      <c r="A54" s="136">
        <v>27</v>
      </c>
      <c r="B54" s="137" t="s">
        <v>117</v>
      </c>
      <c r="C54" s="137" t="s">
        <v>116</v>
      </c>
      <c r="D54" s="145" t="s">
        <v>108</v>
      </c>
      <c r="E54" s="139" t="s">
        <v>48</v>
      </c>
      <c r="F54" s="140" t="s">
        <v>84</v>
      </c>
      <c r="G54" s="140" t="s">
        <v>52</v>
      </c>
      <c r="H54" s="140">
        <v>1</v>
      </c>
      <c r="I54" s="141" t="s">
        <v>76</v>
      </c>
      <c r="J54" s="137" t="s">
        <v>77</v>
      </c>
      <c r="K54" s="213">
        <v>497900</v>
      </c>
      <c r="L54" s="221">
        <v>42826</v>
      </c>
      <c r="M54" s="143">
        <v>42856</v>
      </c>
      <c r="N54" s="137" t="s">
        <v>50</v>
      </c>
      <c r="O54" s="144" t="s">
        <v>51</v>
      </c>
      <c r="P54" s="86"/>
      <c r="Q54" s="86"/>
      <c r="R54" s="86"/>
      <c r="S54" s="86"/>
      <c r="T54" s="86"/>
      <c r="U54" s="86"/>
      <c r="V54" s="86"/>
      <c r="W54" s="86"/>
      <c r="X54" s="86"/>
      <c r="Y54" s="86"/>
      <c r="Z54" s="86"/>
      <c r="AA54" s="80"/>
      <c r="AB54" s="88"/>
      <c r="AC54" s="88"/>
      <c r="AD54" s="88"/>
      <c r="AE54" s="88"/>
      <c r="AF54" s="88"/>
      <c r="AG54" s="88"/>
      <c r="AH54" s="88"/>
      <c r="AI54" s="78"/>
    </row>
    <row r="55" spans="1:35" s="24" customFormat="1" ht="95.25" customHeight="1" x14ac:dyDescent="0.25">
      <c r="A55" s="136">
        <v>28</v>
      </c>
      <c r="B55" s="137" t="s">
        <v>115</v>
      </c>
      <c r="C55" s="137" t="s">
        <v>114</v>
      </c>
      <c r="D55" s="145" t="s">
        <v>122</v>
      </c>
      <c r="E55" s="139" t="s">
        <v>48</v>
      </c>
      <c r="F55" s="140" t="s">
        <v>84</v>
      </c>
      <c r="G55" s="140" t="s">
        <v>52</v>
      </c>
      <c r="H55" s="140">
        <v>1</v>
      </c>
      <c r="I55" s="141" t="s">
        <v>76</v>
      </c>
      <c r="J55" s="137" t="s">
        <v>77</v>
      </c>
      <c r="K55" s="213">
        <v>493515</v>
      </c>
      <c r="L55" s="221">
        <v>42826</v>
      </c>
      <c r="M55" s="143">
        <v>42856</v>
      </c>
      <c r="N55" s="137" t="s">
        <v>50</v>
      </c>
      <c r="O55" s="144" t="s">
        <v>51</v>
      </c>
      <c r="P55" s="86"/>
      <c r="Q55" s="86"/>
      <c r="R55" s="86"/>
      <c r="S55" s="86"/>
      <c r="T55" s="86"/>
      <c r="U55" s="86"/>
      <c r="V55" s="86"/>
      <c r="W55" s="86"/>
      <c r="X55" s="86"/>
      <c r="Y55" s="86"/>
      <c r="Z55" s="86"/>
      <c r="AA55" s="80"/>
      <c r="AB55" s="88"/>
      <c r="AC55" s="88"/>
      <c r="AD55" s="88"/>
      <c r="AE55" s="88"/>
      <c r="AF55" s="88"/>
      <c r="AG55" s="88"/>
      <c r="AH55" s="88"/>
      <c r="AI55" s="82"/>
    </row>
    <row r="56" spans="1:35" s="24" customFormat="1" ht="148.5" customHeight="1" x14ac:dyDescent="0.25">
      <c r="A56" s="136">
        <v>29</v>
      </c>
      <c r="B56" s="137" t="s">
        <v>92</v>
      </c>
      <c r="C56" s="137" t="s">
        <v>93</v>
      </c>
      <c r="D56" s="138" t="s">
        <v>123</v>
      </c>
      <c r="E56" s="139" t="s">
        <v>48</v>
      </c>
      <c r="F56" s="140" t="s">
        <v>84</v>
      </c>
      <c r="G56" s="140" t="s">
        <v>52</v>
      </c>
      <c r="H56" s="140">
        <v>1</v>
      </c>
      <c r="I56" s="141" t="s">
        <v>76</v>
      </c>
      <c r="J56" s="137" t="s">
        <v>77</v>
      </c>
      <c r="K56" s="213">
        <v>482625</v>
      </c>
      <c r="L56" s="221">
        <v>42826</v>
      </c>
      <c r="M56" s="143">
        <v>42856</v>
      </c>
      <c r="N56" s="137" t="s">
        <v>50</v>
      </c>
      <c r="O56" s="144" t="s">
        <v>51</v>
      </c>
      <c r="P56" s="86"/>
      <c r="Q56" s="86"/>
      <c r="R56" s="86"/>
      <c r="S56" s="86"/>
      <c r="T56" s="86"/>
      <c r="U56" s="86"/>
      <c r="V56" s="86"/>
      <c r="W56" s="86"/>
      <c r="X56" s="86"/>
      <c r="Y56" s="86"/>
      <c r="Z56" s="86"/>
      <c r="AA56" s="80"/>
      <c r="AB56" s="88"/>
      <c r="AC56" s="88"/>
      <c r="AD56" s="88"/>
      <c r="AE56" s="88"/>
      <c r="AF56" s="88"/>
      <c r="AG56" s="88"/>
      <c r="AH56" s="88"/>
      <c r="AI56" s="82"/>
    </row>
    <row r="57" spans="1:35" s="24" customFormat="1" ht="120.75" customHeight="1" x14ac:dyDescent="0.25">
      <c r="A57" s="136">
        <v>30</v>
      </c>
      <c r="B57" s="137" t="s">
        <v>92</v>
      </c>
      <c r="C57" s="137" t="s">
        <v>93</v>
      </c>
      <c r="D57" s="145" t="s">
        <v>124</v>
      </c>
      <c r="E57" s="139" t="s">
        <v>48</v>
      </c>
      <c r="F57" s="140" t="s">
        <v>84</v>
      </c>
      <c r="G57" s="140" t="s">
        <v>52</v>
      </c>
      <c r="H57" s="140">
        <v>1</v>
      </c>
      <c r="I57" s="141" t="s">
        <v>76</v>
      </c>
      <c r="J57" s="137" t="s">
        <v>77</v>
      </c>
      <c r="K57" s="213">
        <v>495000</v>
      </c>
      <c r="L57" s="221">
        <v>42826</v>
      </c>
      <c r="M57" s="143">
        <v>42856</v>
      </c>
      <c r="N57" s="137" t="s">
        <v>50</v>
      </c>
      <c r="O57" s="144" t="s">
        <v>51</v>
      </c>
      <c r="P57" s="86"/>
      <c r="Q57" s="86"/>
      <c r="R57" s="86"/>
      <c r="S57" s="86"/>
      <c r="T57" s="86"/>
      <c r="U57" s="86"/>
      <c r="V57" s="86"/>
      <c r="W57" s="86"/>
      <c r="X57" s="86"/>
      <c r="Y57" s="86"/>
      <c r="Z57" s="86"/>
      <c r="AA57" s="80"/>
      <c r="AB57" s="88"/>
      <c r="AC57" s="88"/>
      <c r="AD57" s="88"/>
      <c r="AE57" s="88"/>
      <c r="AF57" s="88"/>
      <c r="AG57" s="88"/>
      <c r="AH57" s="88"/>
      <c r="AI57" s="82"/>
    </row>
    <row r="58" spans="1:35" s="24" customFormat="1" ht="70.5" customHeight="1" x14ac:dyDescent="0.25">
      <c r="A58" s="136">
        <v>31</v>
      </c>
      <c r="B58" s="137" t="s">
        <v>94</v>
      </c>
      <c r="C58" s="137" t="s">
        <v>95</v>
      </c>
      <c r="D58" s="145" t="s">
        <v>127</v>
      </c>
      <c r="E58" s="139" t="s">
        <v>48</v>
      </c>
      <c r="F58" s="140" t="s">
        <v>84</v>
      </c>
      <c r="G58" s="140" t="s">
        <v>52</v>
      </c>
      <c r="H58" s="140">
        <v>1</v>
      </c>
      <c r="I58" s="141" t="s">
        <v>76</v>
      </c>
      <c r="J58" s="137" t="s">
        <v>77</v>
      </c>
      <c r="K58" s="213">
        <v>496318.24</v>
      </c>
      <c r="L58" s="221">
        <v>42826</v>
      </c>
      <c r="M58" s="143">
        <v>42856</v>
      </c>
      <c r="N58" s="137" t="s">
        <v>50</v>
      </c>
      <c r="O58" s="144" t="s">
        <v>51</v>
      </c>
      <c r="P58" s="86"/>
      <c r="Q58" s="86"/>
      <c r="R58" s="86"/>
      <c r="S58" s="86"/>
      <c r="T58" s="86"/>
      <c r="U58" s="86"/>
      <c r="V58" s="86"/>
      <c r="W58" s="86"/>
      <c r="X58" s="86"/>
      <c r="Y58" s="86"/>
      <c r="Z58" s="86"/>
      <c r="AA58" s="80"/>
      <c r="AB58" s="88"/>
      <c r="AC58" s="88"/>
      <c r="AD58" s="88"/>
      <c r="AE58" s="88"/>
      <c r="AF58" s="88"/>
      <c r="AG58" s="88"/>
      <c r="AH58" s="88"/>
      <c r="AI58" s="82"/>
    </row>
    <row r="59" spans="1:35" s="24" customFormat="1" ht="82.5" customHeight="1" x14ac:dyDescent="0.25">
      <c r="A59" s="136">
        <v>32</v>
      </c>
      <c r="B59" s="137" t="s">
        <v>73</v>
      </c>
      <c r="C59" s="137" t="s">
        <v>74</v>
      </c>
      <c r="D59" s="138" t="s">
        <v>125</v>
      </c>
      <c r="E59" s="139" t="s">
        <v>48</v>
      </c>
      <c r="F59" s="140" t="s">
        <v>84</v>
      </c>
      <c r="G59" s="140" t="s">
        <v>52</v>
      </c>
      <c r="H59" s="140">
        <v>1</v>
      </c>
      <c r="I59" s="146">
        <v>46000000000</v>
      </c>
      <c r="J59" s="137" t="s">
        <v>126</v>
      </c>
      <c r="K59" s="213">
        <v>200000</v>
      </c>
      <c r="L59" s="221">
        <v>42826</v>
      </c>
      <c r="M59" s="143">
        <v>42856</v>
      </c>
      <c r="N59" s="137" t="s">
        <v>50</v>
      </c>
      <c r="O59" s="144" t="s">
        <v>51</v>
      </c>
      <c r="P59" s="86"/>
      <c r="Q59" s="86"/>
      <c r="R59" s="86"/>
      <c r="S59" s="86"/>
      <c r="T59" s="86"/>
      <c r="U59" s="86"/>
      <c r="V59" s="86"/>
      <c r="W59" s="86"/>
      <c r="X59" s="86"/>
      <c r="Y59" s="86"/>
      <c r="Z59" s="86"/>
      <c r="AA59" s="80"/>
      <c r="AB59" s="88"/>
      <c r="AC59" s="88"/>
      <c r="AD59" s="88"/>
      <c r="AE59" s="88"/>
      <c r="AF59" s="88"/>
      <c r="AG59" s="88"/>
      <c r="AH59" s="88"/>
      <c r="AI59" s="82"/>
    </row>
    <row r="60" spans="1:35" s="24" customFormat="1" ht="100.5" customHeight="1" x14ac:dyDescent="0.25">
      <c r="A60" s="136">
        <v>33</v>
      </c>
      <c r="B60" s="137" t="s">
        <v>130</v>
      </c>
      <c r="C60" s="137" t="s">
        <v>129</v>
      </c>
      <c r="D60" s="138" t="s">
        <v>128</v>
      </c>
      <c r="E60" s="139" t="s">
        <v>48</v>
      </c>
      <c r="F60" s="140" t="s">
        <v>84</v>
      </c>
      <c r="G60" s="140" t="s">
        <v>52</v>
      </c>
      <c r="H60" s="140">
        <v>1</v>
      </c>
      <c r="I60" s="141" t="s">
        <v>76</v>
      </c>
      <c r="J60" s="137" t="s">
        <v>77</v>
      </c>
      <c r="K60" s="213">
        <v>147000</v>
      </c>
      <c r="L60" s="221">
        <v>42856</v>
      </c>
      <c r="M60" s="143">
        <v>42856</v>
      </c>
      <c r="N60" s="137" t="s">
        <v>50</v>
      </c>
      <c r="O60" s="144" t="s">
        <v>51</v>
      </c>
      <c r="P60" s="86"/>
      <c r="Q60" s="86"/>
      <c r="R60" s="86"/>
      <c r="S60" s="86"/>
      <c r="T60" s="86"/>
      <c r="U60" s="86"/>
      <c r="V60" s="86"/>
      <c r="W60" s="86"/>
      <c r="X60" s="86"/>
      <c r="Y60" s="86"/>
      <c r="Z60" s="86"/>
      <c r="AA60" s="80"/>
      <c r="AB60" s="88"/>
      <c r="AC60" s="88"/>
      <c r="AD60" s="88"/>
      <c r="AE60" s="88"/>
      <c r="AF60" s="88"/>
      <c r="AG60" s="88"/>
      <c r="AH60" s="88"/>
      <c r="AI60" s="82"/>
    </row>
    <row r="61" spans="1:35" s="24" customFormat="1" ht="108" customHeight="1" x14ac:dyDescent="0.25">
      <c r="A61" s="136">
        <v>34</v>
      </c>
      <c r="B61" s="137" t="s">
        <v>91</v>
      </c>
      <c r="C61" s="137" t="s">
        <v>91</v>
      </c>
      <c r="D61" s="138" t="s">
        <v>131</v>
      </c>
      <c r="E61" s="139" t="s">
        <v>48</v>
      </c>
      <c r="F61" s="140" t="s">
        <v>84</v>
      </c>
      <c r="G61" s="140" t="s">
        <v>52</v>
      </c>
      <c r="H61" s="140">
        <v>1</v>
      </c>
      <c r="I61" s="141" t="s">
        <v>76</v>
      </c>
      <c r="J61" s="137" t="s">
        <v>77</v>
      </c>
      <c r="K61" s="213">
        <v>498500</v>
      </c>
      <c r="L61" s="221">
        <v>42856</v>
      </c>
      <c r="M61" s="143">
        <v>42856</v>
      </c>
      <c r="N61" s="137" t="s">
        <v>50</v>
      </c>
      <c r="O61" s="144" t="s">
        <v>51</v>
      </c>
      <c r="P61" s="86"/>
      <c r="Q61" s="86"/>
      <c r="R61" s="86"/>
      <c r="S61" s="86"/>
      <c r="T61" s="86"/>
      <c r="U61" s="86"/>
      <c r="V61" s="86"/>
      <c r="W61" s="86"/>
      <c r="X61" s="86"/>
      <c r="Y61" s="86"/>
      <c r="Z61" s="86"/>
      <c r="AA61" s="80"/>
      <c r="AB61" s="88"/>
      <c r="AC61" s="88"/>
      <c r="AD61" s="88"/>
      <c r="AE61" s="88"/>
      <c r="AF61" s="88"/>
      <c r="AG61" s="88"/>
      <c r="AH61" s="88"/>
      <c r="AI61" s="82"/>
    </row>
    <row r="62" spans="1:35" s="24" customFormat="1" ht="79.5" customHeight="1" x14ac:dyDescent="0.25">
      <c r="A62" s="136">
        <v>35</v>
      </c>
      <c r="B62" s="137" t="s">
        <v>133</v>
      </c>
      <c r="C62" s="137" t="s">
        <v>133</v>
      </c>
      <c r="D62" s="138" t="s">
        <v>132</v>
      </c>
      <c r="E62" s="139" t="s">
        <v>48</v>
      </c>
      <c r="F62" s="140" t="s">
        <v>84</v>
      </c>
      <c r="G62" s="140" t="s">
        <v>52</v>
      </c>
      <c r="H62" s="140">
        <v>1</v>
      </c>
      <c r="I62" s="141" t="s">
        <v>76</v>
      </c>
      <c r="J62" s="137" t="s">
        <v>77</v>
      </c>
      <c r="K62" s="213">
        <v>245755</v>
      </c>
      <c r="L62" s="221">
        <v>42856</v>
      </c>
      <c r="M62" s="143">
        <v>42856</v>
      </c>
      <c r="N62" s="137" t="s">
        <v>50</v>
      </c>
      <c r="O62" s="144" t="s">
        <v>51</v>
      </c>
      <c r="P62" s="86"/>
      <c r="Q62" s="86"/>
      <c r="R62" s="86"/>
      <c r="S62" s="86"/>
      <c r="T62" s="86"/>
      <c r="U62" s="86"/>
      <c r="V62" s="86"/>
      <c r="W62" s="86"/>
      <c r="X62" s="86"/>
      <c r="Y62" s="86"/>
      <c r="Z62" s="86"/>
      <c r="AA62" s="80"/>
      <c r="AB62" s="88"/>
      <c r="AC62" s="88"/>
      <c r="AD62" s="88"/>
      <c r="AE62" s="88"/>
      <c r="AF62" s="88"/>
      <c r="AG62" s="88"/>
      <c r="AH62" s="88"/>
      <c r="AI62" s="82"/>
    </row>
    <row r="63" spans="1:35" s="24" customFormat="1" ht="135" customHeight="1" x14ac:dyDescent="0.25">
      <c r="A63" s="136">
        <v>36</v>
      </c>
      <c r="B63" s="137" t="s">
        <v>92</v>
      </c>
      <c r="C63" s="137" t="s">
        <v>93</v>
      </c>
      <c r="D63" s="138" t="s">
        <v>134</v>
      </c>
      <c r="E63" s="139" t="s">
        <v>48</v>
      </c>
      <c r="F63" s="140" t="s">
        <v>84</v>
      </c>
      <c r="G63" s="140" t="s">
        <v>52</v>
      </c>
      <c r="H63" s="140">
        <v>1</v>
      </c>
      <c r="I63" s="141" t="s">
        <v>76</v>
      </c>
      <c r="J63" s="137" t="s">
        <v>77</v>
      </c>
      <c r="K63" s="213">
        <v>499250</v>
      </c>
      <c r="L63" s="221">
        <v>42856</v>
      </c>
      <c r="M63" s="143">
        <v>42856</v>
      </c>
      <c r="N63" s="137" t="s">
        <v>50</v>
      </c>
      <c r="O63" s="144" t="s">
        <v>51</v>
      </c>
      <c r="P63" s="86"/>
      <c r="Q63" s="86"/>
      <c r="R63" s="86"/>
      <c r="S63" s="86"/>
      <c r="T63" s="86"/>
      <c r="U63" s="86"/>
      <c r="V63" s="86"/>
      <c r="W63" s="86"/>
      <c r="X63" s="86"/>
      <c r="Y63" s="86"/>
      <c r="Z63" s="86"/>
      <c r="AA63" s="80"/>
      <c r="AB63" s="88"/>
      <c r="AC63" s="88"/>
      <c r="AD63" s="88"/>
      <c r="AE63" s="88"/>
      <c r="AF63" s="88"/>
      <c r="AG63" s="88"/>
      <c r="AH63" s="88"/>
      <c r="AI63" s="82"/>
    </row>
    <row r="64" spans="1:35" s="24" customFormat="1" ht="70.5" customHeight="1" x14ac:dyDescent="0.25">
      <c r="A64" s="136">
        <v>37</v>
      </c>
      <c r="B64" s="137" t="s">
        <v>113</v>
      </c>
      <c r="C64" s="137" t="s">
        <v>135</v>
      </c>
      <c r="D64" s="138" t="s">
        <v>137</v>
      </c>
      <c r="E64" s="139" t="s">
        <v>48</v>
      </c>
      <c r="F64" s="140" t="s">
        <v>84</v>
      </c>
      <c r="G64" s="140" t="s">
        <v>52</v>
      </c>
      <c r="H64" s="140">
        <v>1</v>
      </c>
      <c r="I64" s="141" t="s">
        <v>76</v>
      </c>
      <c r="J64" s="137" t="s">
        <v>77</v>
      </c>
      <c r="K64" s="213">
        <v>498400</v>
      </c>
      <c r="L64" s="221">
        <v>42856</v>
      </c>
      <c r="M64" s="143">
        <v>42856</v>
      </c>
      <c r="N64" s="137" t="s">
        <v>50</v>
      </c>
      <c r="O64" s="144" t="s">
        <v>51</v>
      </c>
      <c r="P64" s="79"/>
      <c r="Q64" s="79"/>
      <c r="R64" s="79"/>
      <c r="S64" s="79"/>
      <c r="T64" s="79"/>
      <c r="U64" s="79"/>
      <c r="V64" s="79"/>
      <c r="W64" s="79"/>
      <c r="X64" s="79"/>
      <c r="Y64" s="79"/>
      <c r="Z64" s="79"/>
      <c r="AA64" s="80"/>
      <c r="AB64" s="80"/>
      <c r="AC64" s="80"/>
      <c r="AD64" s="80"/>
      <c r="AE64" s="80"/>
      <c r="AF64" s="80"/>
      <c r="AG64" s="80"/>
      <c r="AH64" s="80"/>
      <c r="AI64" s="203"/>
    </row>
    <row r="65" spans="1:35" s="24" customFormat="1" ht="70.5" customHeight="1" x14ac:dyDescent="0.25">
      <c r="A65" s="136">
        <v>38</v>
      </c>
      <c r="B65" s="137" t="s">
        <v>139</v>
      </c>
      <c r="C65" s="137" t="s">
        <v>138</v>
      </c>
      <c r="D65" s="138" t="s">
        <v>136</v>
      </c>
      <c r="E65" s="139" t="s">
        <v>48</v>
      </c>
      <c r="F65" s="140" t="s">
        <v>84</v>
      </c>
      <c r="G65" s="140" t="s">
        <v>52</v>
      </c>
      <c r="H65" s="140">
        <v>1</v>
      </c>
      <c r="I65" s="141" t="s">
        <v>76</v>
      </c>
      <c r="J65" s="137" t="s">
        <v>77</v>
      </c>
      <c r="K65" s="213">
        <v>491946</v>
      </c>
      <c r="L65" s="221">
        <v>42856</v>
      </c>
      <c r="M65" s="143">
        <v>42856</v>
      </c>
      <c r="N65" s="137" t="s">
        <v>50</v>
      </c>
      <c r="O65" s="144" t="s">
        <v>51</v>
      </c>
      <c r="P65" s="79"/>
      <c r="Q65" s="79"/>
      <c r="R65" s="79"/>
      <c r="S65" s="79"/>
      <c r="T65" s="79"/>
      <c r="U65" s="79"/>
      <c r="V65" s="79"/>
      <c r="W65" s="79"/>
      <c r="X65" s="79"/>
      <c r="Y65" s="79"/>
      <c r="Z65" s="79"/>
      <c r="AA65" s="80"/>
      <c r="AB65" s="80"/>
      <c r="AC65" s="80"/>
      <c r="AD65" s="80"/>
      <c r="AE65" s="80"/>
      <c r="AF65" s="80"/>
      <c r="AG65" s="80"/>
      <c r="AH65" s="80"/>
      <c r="AI65" s="82"/>
    </row>
    <row r="66" spans="1:35" s="24" customFormat="1" ht="73.5" customHeight="1" x14ac:dyDescent="0.25">
      <c r="A66" s="136">
        <v>39</v>
      </c>
      <c r="B66" s="137" t="s">
        <v>73</v>
      </c>
      <c r="C66" s="137" t="s">
        <v>74</v>
      </c>
      <c r="D66" s="138" t="s">
        <v>142</v>
      </c>
      <c r="E66" s="139" t="s">
        <v>48</v>
      </c>
      <c r="F66" s="140" t="s">
        <v>84</v>
      </c>
      <c r="G66" s="140" t="s">
        <v>52</v>
      </c>
      <c r="H66" s="140">
        <v>1</v>
      </c>
      <c r="I66" s="141" t="s">
        <v>143</v>
      </c>
      <c r="J66" s="137" t="s">
        <v>144</v>
      </c>
      <c r="K66" s="142">
        <v>354000</v>
      </c>
      <c r="L66" s="143">
        <v>42856</v>
      </c>
      <c r="M66" s="143">
        <v>42887</v>
      </c>
      <c r="N66" s="137" t="s">
        <v>50</v>
      </c>
      <c r="O66" s="144" t="s">
        <v>51</v>
      </c>
      <c r="P66" s="79"/>
      <c r="Q66" s="79"/>
      <c r="R66" s="79"/>
      <c r="S66" s="79"/>
      <c r="T66" s="79"/>
      <c r="U66" s="79"/>
      <c r="V66" s="79"/>
      <c r="W66" s="79"/>
      <c r="X66" s="79"/>
      <c r="Y66" s="79"/>
      <c r="Z66" s="79"/>
      <c r="AA66" s="80"/>
      <c r="AB66" s="80"/>
      <c r="AC66" s="80"/>
      <c r="AD66" s="80"/>
      <c r="AE66" s="80"/>
      <c r="AF66" s="80"/>
      <c r="AG66" s="80"/>
      <c r="AH66" s="80"/>
      <c r="AI66" s="82"/>
    </row>
    <row r="67" spans="1:35" s="24" customFormat="1" ht="70.5" customHeight="1" x14ac:dyDescent="0.25">
      <c r="A67" s="136">
        <v>40</v>
      </c>
      <c r="B67" s="137" t="s">
        <v>73</v>
      </c>
      <c r="C67" s="137" t="s">
        <v>74</v>
      </c>
      <c r="D67" s="138" t="s">
        <v>142</v>
      </c>
      <c r="E67" s="139" t="s">
        <v>48</v>
      </c>
      <c r="F67" s="140" t="s">
        <v>84</v>
      </c>
      <c r="G67" s="140" t="s">
        <v>52</v>
      </c>
      <c r="H67" s="140">
        <v>1</v>
      </c>
      <c r="I67" s="141" t="s">
        <v>143</v>
      </c>
      <c r="J67" s="137" t="s">
        <v>144</v>
      </c>
      <c r="K67" s="142">
        <v>295000</v>
      </c>
      <c r="L67" s="143">
        <v>42856</v>
      </c>
      <c r="M67" s="143">
        <v>42887</v>
      </c>
      <c r="N67" s="137" t="s">
        <v>50</v>
      </c>
      <c r="O67" s="144" t="s">
        <v>51</v>
      </c>
      <c r="P67" s="79"/>
      <c r="Q67" s="79"/>
      <c r="R67" s="79"/>
      <c r="S67" s="79"/>
      <c r="T67" s="79"/>
      <c r="U67" s="79"/>
      <c r="V67" s="79"/>
      <c r="W67" s="79"/>
      <c r="X67" s="79"/>
      <c r="Y67" s="79"/>
      <c r="Z67" s="79"/>
      <c r="AA67" s="80"/>
      <c r="AB67" s="80"/>
      <c r="AC67" s="80"/>
      <c r="AD67" s="80"/>
      <c r="AE67" s="80"/>
      <c r="AF67" s="80"/>
      <c r="AG67" s="80"/>
      <c r="AH67" s="80"/>
      <c r="AI67" s="82"/>
    </row>
    <row r="68" spans="1:35" s="24" customFormat="1" ht="67.5" customHeight="1" x14ac:dyDescent="0.25">
      <c r="A68" s="136">
        <v>41</v>
      </c>
      <c r="B68" s="137" t="s">
        <v>141</v>
      </c>
      <c r="C68" s="137" t="s">
        <v>141</v>
      </c>
      <c r="D68" s="138" t="s">
        <v>140</v>
      </c>
      <c r="E68" s="139" t="s">
        <v>48</v>
      </c>
      <c r="F68" s="140" t="s">
        <v>84</v>
      </c>
      <c r="G68" s="140" t="s">
        <v>52</v>
      </c>
      <c r="H68" s="140">
        <v>1</v>
      </c>
      <c r="I68" s="141" t="s">
        <v>76</v>
      </c>
      <c r="J68" s="137" t="s">
        <v>77</v>
      </c>
      <c r="K68" s="213">
        <v>497699</v>
      </c>
      <c r="L68" s="221">
        <v>42887</v>
      </c>
      <c r="M68" s="143">
        <v>42917</v>
      </c>
      <c r="N68" s="137" t="s">
        <v>50</v>
      </c>
      <c r="O68" s="144" t="s">
        <v>51</v>
      </c>
      <c r="P68" s="79"/>
      <c r="Q68" s="79"/>
      <c r="R68" s="79"/>
      <c r="S68" s="79"/>
      <c r="T68" s="79"/>
      <c r="U68" s="79"/>
      <c r="V68" s="79"/>
      <c r="W68" s="79"/>
      <c r="X68" s="79"/>
      <c r="Y68" s="79"/>
      <c r="Z68" s="79"/>
      <c r="AA68" s="80"/>
      <c r="AB68" s="80"/>
      <c r="AC68" s="80"/>
      <c r="AD68" s="80"/>
      <c r="AE68" s="80"/>
      <c r="AF68" s="80"/>
      <c r="AG68" s="80"/>
      <c r="AH68" s="80"/>
      <c r="AI68" s="82"/>
    </row>
    <row r="69" spans="1:35" s="24" customFormat="1" ht="38.25" x14ac:dyDescent="0.25">
      <c r="A69" s="136">
        <v>42</v>
      </c>
      <c r="B69" s="137" t="s">
        <v>54</v>
      </c>
      <c r="C69" s="137" t="s">
        <v>54</v>
      </c>
      <c r="D69" s="138" t="s">
        <v>55</v>
      </c>
      <c r="E69" s="139" t="s">
        <v>48</v>
      </c>
      <c r="F69" s="140">
        <v>876</v>
      </c>
      <c r="G69" s="140" t="s">
        <v>52</v>
      </c>
      <c r="H69" s="140">
        <v>1</v>
      </c>
      <c r="I69" s="141">
        <v>45000000000</v>
      </c>
      <c r="J69" s="137" t="s">
        <v>49</v>
      </c>
      <c r="K69" s="147">
        <v>1370000</v>
      </c>
      <c r="L69" s="143">
        <v>42887</v>
      </c>
      <c r="M69" s="143">
        <v>43282</v>
      </c>
      <c r="N69" s="137" t="s">
        <v>60</v>
      </c>
      <c r="O69" s="144" t="s">
        <v>61</v>
      </c>
      <c r="P69" s="79" t="s">
        <v>174</v>
      </c>
      <c r="Q69" s="79">
        <v>0</v>
      </c>
      <c r="R69" s="79"/>
      <c r="S69" s="79"/>
      <c r="T69" s="79"/>
      <c r="U69" s="79"/>
      <c r="V69" s="79"/>
      <c r="W69" s="79"/>
      <c r="X69" s="79"/>
      <c r="Y69" s="79"/>
      <c r="Z69" s="79"/>
      <c r="AA69" s="80"/>
      <c r="AB69" s="80"/>
      <c r="AC69" s="80"/>
      <c r="AD69" s="80"/>
      <c r="AE69" s="80"/>
      <c r="AF69" s="80"/>
      <c r="AG69" s="80"/>
      <c r="AH69" s="80"/>
      <c r="AI69" s="82"/>
    </row>
    <row r="70" spans="1:35" s="24" customFormat="1" ht="100.5" customHeight="1" thickBot="1" x14ac:dyDescent="0.3">
      <c r="A70" s="148">
        <v>43</v>
      </c>
      <c r="B70" s="149" t="s">
        <v>147</v>
      </c>
      <c r="C70" s="149" t="s">
        <v>146</v>
      </c>
      <c r="D70" s="150" t="s">
        <v>145</v>
      </c>
      <c r="E70" s="139" t="s">
        <v>48</v>
      </c>
      <c r="F70" s="140">
        <v>876</v>
      </c>
      <c r="G70" s="140" t="s">
        <v>52</v>
      </c>
      <c r="H70" s="140">
        <v>1</v>
      </c>
      <c r="I70" s="141">
        <v>45000000000</v>
      </c>
      <c r="J70" s="137" t="s">
        <v>49</v>
      </c>
      <c r="K70" s="212">
        <v>490000</v>
      </c>
      <c r="L70" s="223">
        <v>42887</v>
      </c>
      <c r="M70" s="152">
        <v>42887</v>
      </c>
      <c r="N70" s="149" t="s">
        <v>50</v>
      </c>
      <c r="O70" s="153" t="s">
        <v>51</v>
      </c>
      <c r="P70" s="79"/>
      <c r="Q70" s="79"/>
      <c r="R70" s="79"/>
      <c r="S70" s="79"/>
      <c r="T70" s="79"/>
      <c r="U70" s="79"/>
      <c r="V70" s="79"/>
      <c r="W70" s="79"/>
      <c r="X70" s="79"/>
      <c r="Y70" s="79"/>
      <c r="Z70" s="79"/>
      <c r="AA70" s="80"/>
      <c r="AB70" s="80"/>
      <c r="AC70" s="80"/>
      <c r="AD70" s="80"/>
      <c r="AE70" s="80"/>
      <c r="AF70" s="80"/>
      <c r="AG70" s="80"/>
      <c r="AH70" s="80"/>
      <c r="AI70" s="82"/>
    </row>
    <row r="71" spans="1:35" s="2" customFormat="1" ht="15.75" thickBot="1" x14ac:dyDescent="0.3">
      <c r="A71" s="307" t="s">
        <v>29</v>
      </c>
      <c r="B71" s="308"/>
      <c r="C71" s="308"/>
      <c r="D71" s="308"/>
      <c r="E71" s="308"/>
      <c r="F71" s="308"/>
      <c r="G71" s="308"/>
      <c r="H71" s="308"/>
      <c r="I71" s="308"/>
      <c r="J71" s="308"/>
      <c r="K71" s="308"/>
      <c r="L71" s="308"/>
      <c r="M71" s="308"/>
      <c r="N71" s="308"/>
      <c r="O71" s="309"/>
      <c r="P71" s="47"/>
      <c r="Q71" s="47"/>
      <c r="R71" s="47"/>
      <c r="S71" s="47"/>
      <c r="T71" s="47"/>
      <c r="U71" s="47"/>
      <c r="V71" s="47"/>
      <c r="W71" s="47"/>
      <c r="X71" s="47"/>
      <c r="Y71" s="47"/>
      <c r="Z71" s="47"/>
      <c r="AA71" s="78"/>
      <c r="AB71" s="78"/>
      <c r="AC71" s="78"/>
      <c r="AD71" s="78"/>
      <c r="AE71" s="78"/>
      <c r="AF71" s="78"/>
      <c r="AG71" s="78"/>
      <c r="AH71" s="78"/>
      <c r="AI71" s="82"/>
    </row>
    <row r="72" spans="1:35" s="2" customFormat="1" ht="129" customHeight="1" x14ac:dyDescent="0.25">
      <c r="A72" s="158">
        <v>44</v>
      </c>
      <c r="B72" s="159" t="s">
        <v>181</v>
      </c>
      <c r="C72" s="159" t="s">
        <v>181</v>
      </c>
      <c r="D72" s="160" t="s">
        <v>196</v>
      </c>
      <c r="E72" s="159" t="s">
        <v>48</v>
      </c>
      <c r="F72" s="159">
        <v>876</v>
      </c>
      <c r="G72" s="159" t="s">
        <v>52</v>
      </c>
      <c r="H72" s="159">
        <v>1</v>
      </c>
      <c r="I72" s="159">
        <v>45000000000</v>
      </c>
      <c r="J72" s="159" t="s">
        <v>49</v>
      </c>
      <c r="K72" s="198">
        <v>5000000</v>
      </c>
      <c r="L72" s="161">
        <v>42917</v>
      </c>
      <c r="M72" s="161">
        <v>43101</v>
      </c>
      <c r="N72" s="159" t="s">
        <v>50</v>
      </c>
      <c r="O72" s="162" t="s">
        <v>51</v>
      </c>
      <c r="P72" s="154"/>
      <c r="Q72" s="79">
        <v>1</v>
      </c>
      <c r="R72" s="79" t="s">
        <v>61</v>
      </c>
      <c r="S72" s="79"/>
      <c r="T72" s="79"/>
      <c r="U72" s="79"/>
      <c r="V72" s="79"/>
      <c r="W72" s="79"/>
      <c r="X72" s="79"/>
      <c r="Y72" s="79"/>
      <c r="Z72" s="79"/>
      <c r="AA72" s="78"/>
      <c r="AB72" s="78"/>
      <c r="AC72" s="78"/>
      <c r="AD72" s="78"/>
      <c r="AE72" s="78"/>
      <c r="AF72" s="78"/>
      <c r="AG72" s="78"/>
      <c r="AH72" s="78"/>
      <c r="AI72" s="82"/>
    </row>
    <row r="73" spans="1:35" s="2" customFormat="1" ht="58.5" customHeight="1" x14ac:dyDescent="0.25">
      <c r="A73" s="163">
        <v>45</v>
      </c>
      <c r="B73" s="155" t="s">
        <v>186</v>
      </c>
      <c r="C73" s="155" t="s">
        <v>187</v>
      </c>
      <c r="D73" s="156" t="s">
        <v>185</v>
      </c>
      <c r="E73" s="155" t="s">
        <v>48</v>
      </c>
      <c r="F73" s="155">
        <v>876</v>
      </c>
      <c r="G73" s="155" t="s">
        <v>52</v>
      </c>
      <c r="H73" s="155">
        <v>1</v>
      </c>
      <c r="I73" s="155">
        <v>45000000000</v>
      </c>
      <c r="J73" s="155" t="s">
        <v>49</v>
      </c>
      <c r="K73" s="197">
        <v>1200000</v>
      </c>
      <c r="L73" s="157">
        <v>42917</v>
      </c>
      <c r="M73" s="157">
        <v>42917</v>
      </c>
      <c r="N73" s="155" t="s">
        <v>50</v>
      </c>
      <c r="O73" s="164" t="s">
        <v>51</v>
      </c>
      <c r="P73" s="154"/>
      <c r="Q73" s="79"/>
      <c r="R73" s="79"/>
      <c r="S73" s="79"/>
      <c r="T73" s="79"/>
      <c r="U73" s="79"/>
      <c r="V73" s="79"/>
      <c r="W73" s="79"/>
      <c r="X73" s="79"/>
      <c r="Y73" s="79"/>
      <c r="Z73" s="79"/>
      <c r="AA73" s="78">
        <f>1200000</f>
        <v>1200000</v>
      </c>
      <c r="AB73" s="78">
        <f>0</f>
        <v>0</v>
      </c>
      <c r="AC73" s="78"/>
      <c r="AD73" s="78"/>
      <c r="AE73" s="78"/>
      <c r="AF73" s="78"/>
      <c r="AG73" s="78"/>
      <c r="AH73" s="78"/>
      <c r="AI73" s="82"/>
    </row>
    <row r="74" spans="1:35" s="2" customFormat="1" ht="58.5" customHeight="1" x14ac:dyDescent="0.25">
      <c r="A74" s="191">
        <v>46</v>
      </c>
      <c r="B74" s="192" t="s">
        <v>188</v>
      </c>
      <c r="C74" s="192" t="s">
        <v>189</v>
      </c>
      <c r="D74" s="156" t="s">
        <v>190</v>
      </c>
      <c r="E74" s="155" t="s">
        <v>48</v>
      </c>
      <c r="F74" s="155">
        <v>876</v>
      </c>
      <c r="G74" s="155" t="s">
        <v>52</v>
      </c>
      <c r="H74" s="155">
        <v>1</v>
      </c>
      <c r="I74" s="155">
        <v>45000000000</v>
      </c>
      <c r="J74" s="155" t="s">
        <v>49</v>
      </c>
      <c r="K74" s="211">
        <v>400000</v>
      </c>
      <c r="L74" s="224">
        <v>42917</v>
      </c>
      <c r="M74" s="193">
        <v>42979</v>
      </c>
      <c r="N74" s="192" t="s">
        <v>50</v>
      </c>
      <c r="O74" s="194" t="s">
        <v>51</v>
      </c>
      <c r="P74" s="154"/>
      <c r="Q74" s="79"/>
      <c r="R74" s="79"/>
      <c r="S74" s="79"/>
      <c r="T74" s="79"/>
      <c r="U74" s="79"/>
      <c r="V74" s="79"/>
      <c r="W74" s="79"/>
      <c r="X74" s="79"/>
      <c r="Y74" s="79"/>
      <c r="Z74" s="79"/>
      <c r="AA74" s="78"/>
      <c r="AB74" s="78"/>
      <c r="AC74" s="78"/>
      <c r="AD74" s="78"/>
      <c r="AE74" s="78"/>
      <c r="AF74" s="78"/>
      <c r="AG74" s="78"/>
      <c r="AH74" s="78"/>
      <c r="AI74" s="82"/>
    </row>
    <row r="75" spans="1:35" s="2" customFormat="1" ht="89.25" x14ac:dyDescent="0.25">
      <c r="A75" s="191">
        <v>47</v>
      </c>
      <c r="B75" s="192" t="s">
        <v>197</v>
      </c>
      <c r="C75" s="192" t="s">
        <v>198</v>
      </c>
      <c r="D75" s="199" t="s">
        <v>191</v>
      </c>
      <c r="E75" s="155" t="s">
        <v>48</v>
      </c>
      <c r="F75" s="155">
        <v>876</v>
      </c>
      <c r="G75" s="155" t="s">
        <v>52</v>
      </c>
      <c r="H75" s="155">
        <v>1</v>
      </c>
      <c r="I75" s="155">
        <v>45000000000</v>
      </c>
      <c r="J75" s="155" t="s">
        <v>49</v>
      </c>
      <c r="K75" s="210">
        <v>450000</v>
      </c>
      <c r="L75" s="193">
        <v>42917</v>
      </c>
      <c r="M75" s="193">
        <v>42948</v>
      </c>
      <c r="N75" s="192" t="s">
        <v>50</v>
      </c>
      <c r="O75" s="194" t="s">
        <v>51</v>
      </c>
      <c r="P75" s="154"/>
      <c r="Q75" s="79"/>
      <c r="R75" s="79"/>
      <c r="S75" s="79"/>
      <c r="T75" s="79"/>
      <c r="U75" s="79"/>
      <c r="V75" s="79"/>
      <c r="W75" s="79"/>
      <c r="X75" s="79"/>
      <c r="Y75" s="79"/>
      <c r="Z75" s="79"/>
      <c r="AA75" s="78"/>
      <c r="AB75" s="78"/>
      <c r="AC75" s="78"/>
      <c r="AD75" s="78"/>
      <c r="AE75" s="78"/>
      <c r="AF75" s="78"/>
      <c r="AG75" s="78"/>
      <c r="AH75" s="78"/>
      <c r="AI75" s="82"/>
    </row>
    <row r="76" spans="1:35" s="2" customFormat="1" ht="56.25" customHeight="1" thickBot="1" x14ac:dyDescent="0.3">
      <c r="A76" s="165">
        <v>48</v>
      </c>
      <c r="B76" s="166" t="s">
        <v>56</v>
      </c>
      <c r="C76" s="166" t="s">
        <v>200</v>
      </c>
      <c r="D76" s="167" t="s">
        <v>57</v>
      </c>
      <c r="E76" s="168" t="s">
        <v>48</v>
      </c>
      <c r="F76" s="168" t="s">
        <v>59</v>
      </c>
      <c r="G76" s="169" t="s">
        <v>58</v>
      </c>
      <c r="H76" s="169">
        <v>570.98</v>
      </c>
      <c r="I76" s="170">
        <v>45000000000</v>
      </c>
      <c r="J76" s="166" t="s">
        <v>49</v>
      </c>
      <c r="K76" s="196">
        <v>34571633.090000004</v>
      </c>
      <c r="L76" s="171">
        <v>42948</v>
      </c>
      <c r="M76" s="171">
        <v>43313</v>
      </c>
      <c r="N76" s="166" t="s">
        <v>50</v>
      </c>
      <c r="O76" s="172" t="s">
        <v>51</v>
      </c>
      <c r="P76" s="154" t="s">
        <v>175</v>
      </c>
      <c r="Q76" s="79">
        <v>0</v>
      </c>
      <c r="R76" s="79"/>
      <c r="S76" s="79"/>
      <c r="T76" s="79"/>
      <c r="U76" s="79"/>
      <c r="V76" s="79"/>
      <c r="W76" s="79"/>
      <c r="X76" s="79"/>
      <c r="Y76" s="79"/>
      <c r="Z76" s="79"/>
      <c r="AA76" s="80"/>
      <c r="AB76" s="80"/>
      <c r="AC76" s="80"/>
      <c r="AD76" s="80"/>
      <c r="AE76" s="80"/>
      <c r="AF76" s="80"/>
      <c r="AG76" s="80"/>
      <c r="AH76" s="80"/>
      <c r="AI76" s="82"/>
    </row>
    <row r="77" spans="1:35" s="27" customFormat="1" ht="15.75" thickBot="1" x14ac:dyDescent="0.25">
      <c r="A77" s="310" t="s">
        <v>30</v>
      </c>
      <c r="B77" s="311"/>
      <c r="C77" s="311"/>
      <c r="D77" s="311"/>
      <c r="E77" s="311"/>
      <c r="F77" s="311"/>
      <c r="G77" s="311"/>
      <c r="H77" s="311"/>
      <c r="I77" s="311"/>
      <c r="J77" s="311"/>
      <c r="K77" s="311"/>
      <c r="L77" s="311"/>
      <c r="M77" s="311"/>
      <c r="N77" s="311"/>
      <c r="O77" s="312"/>
      <c r="P77" s="47"/>
      <c r="Q77" s="47"/>
      <c r="R77" s="47"/>
      <c r="S77" s="47"/>
      <c r="T77" s="47"/>
      <c r="U77" s="47"/>
      <c r="V77" s="47"/>
      <c r="W77" s="47"/>
      <c r="X77" s="47"/>
      <c r="Y77" s="47"/>
      <c r="Z77" s="47"/>
      <c r="AA77" s="78"/>
      <c r="AB77" s="78"/>
      <c r="AC77" s="78"/>
      <c r="AD77" s="78"/>
      <c r="AE77" s="78"/>
      <c r="AF77" s="78"/>
      <c r="AG77" s="78"/>
      <c r="AH77" s="78"/>
      <c r="AI77" s="82"/>
    </row>
    <row r="78" spans="1:35" s="2" customFormat="1" ht="38.25" x14ac:dyDescent="0.25">
      <c r="A78" s="173">
        <v>49</v>
      </c>
      <c r="B78" s="174" t="s">
        <v>182</v>
      </c>
      <c r="C78" s="174" t="s">
        <v>179</v>
      </c>
      <c r="D78" s="175" t="s">
        <v>177</v>
      </c>
      <c r="E78" s="176" t="s">
        <v>48</v>
      </c>
      <c r="F78" s="177">
        <v>868</v>
      </c>
      <c r="G78" s="177" t="s">
        <v>184</v>
      </c>
      <c r="H78" s="177">
        <v>1000</v>
      </c>
      <c r="I78" s="178">
        <v>45000000000</v>
      </c>
      <c r="J78" s="174" t="s">
        <v>49</v>
      </c>
      <c r="K78" s="179">
        <v>200000</v>
      </c>
      <c r="L78" s="180">
        <v>43009</v>
      </c>
      <c r="M78" s="180">
        <v>43770</v>
      </c>
      <c r="N78" s="174" t="s">
        <v>50</v>
      </c>
      <c r="O78" s="181" t="s">
        <v>51</v>
      </c>
      <c r="P78" s="154"/>
      <c r="Q78" s="79">
        <v>1</v>
      </c>
      <c r="R78" s="79" t="s">
        <v>61</v>
      </c>
      <c r="S78" s="79"/>
      <c r="T78" s="79"/>
      <c r="U78" s="79"/>
      <c r="V78" s="79"/>
      <c r="W78" s="79"/>
      <c r="X78" s="79"/>
      <c r="Y78" s="79"/>
      <c r="Z78" s="79"/>
      <c r="AA78" s="80"/>
      <c r="AB78" s="80"/>
      <c r="AC78" s="80"/>
      <c r="AD78" s="80"/>
      <c r="AE78" s="80"/>
      <c r="AF78" s="80"/>
      <c r="AG78" s="80"/>
      <c r="AH78" s="80"/>
      <c r="AI78" s="82"/>
    </row>
    <row r="79" spans="1:35" s="2" customFormat="1" ht="39" thickBot="1" x14ac:dyDescent="0.3">
      <c r="A79" s="182">
        <v>50</v>
      </c>
      <c r="B79" s="183" t="s">
        <v>180</v>
      </c>
      <c r="C79" s="183" t="s">
        <v>180</v>
      </c>
      <c r="D79" s="184" t="s">
        <v>178</v>
      </c>
      <c r="E79" s="185" t="s">
        <v>48</v>
      </c>
      <c r="F79" s="186">
        <v>796</v>
      </c>
      <c r="G79" s="186" t="s">
        <v>183</v>
      </c>
      <c r="H79" s="186">
        <v>100</v>
      </c>
      <c r="I79" s="187">
        <v>45000000000</v>
      </c>
      <c r="J79" s="183" t="s">
        <v>49</v>
      </c>
      <c r="K79" s="188">
        <v>1000000</v>
      </c>
      <c r="L79" s="189">
        <v>43009</v>
      </c>
      <c r="M79" s="189">
        <v>43405</v>
      </c>
      <c r="N79" s="183" t="s">
        <v>176</v>
      </c>
      <c r="O79" s="190" t="s">
        <v>61</v>
      </c>
      <c r="P79" s="154"/>
      <c r="Q79" s="79">
        <v>1</v>
      </c>
      <c r="R79" s="79" t="s">
        <v>61</v>
      </c>
      <c r="S79" s="79"/>
      <c r="T79" s="79"/>
      <c r="U79" s="79"/>
      <c r="V79" s="79"/>
      <c r="W79" s="79"/>
      <c r="X79" s="79"/>
      <c r="Y79" s="79"/>
      <c r="Z79" s="79"/>
      <c r="AA79" s="80"/>
      <c r="AB79" s="80"/>
      <c r="AC79" s="80"/>
      <c r="AD79" s="80"/>
      <c r="AE79" s="80"/>
      <c r="AF79" s="80"/>
      <c r="AG79" s="80"/>
      <c r="AH79" s="80"/>
      <c r="AI79" s="82"/>
    </row>
    <row r="80" spans="1:35" ht="15" x14ac:dyDescent="0.25">
      <c r="O80" s="26"/>
      <c r="P80" s="208"/>
      <c r="Q80" s="208"/>
      <c r="R80" s="208"/>
      <c r="S80" s="208"/>
      <c r="T80" s="208"/>
      <c r="U80" s="208"/>
      <c r="V80" s="208"/>
      <c r="W80" s="208"/>
      <c r="X80" s="208"/>
      <c r="Y80" s="208"/>
      <c r="Z80" s="208"/>
      <c r="AA80" s="208"/>
      <c r="AB80" s="208"/>
      <c r="AC80" s="208"/>
      <c r="AD80" s="208"/>
      <c r="AE80" s="208"/>
      <c r="AF80" s="208"/>
      <c r="AG80" s="208"/>
      <c r="AH80" s="208"/>
      <c r="AI80" s="89"/>
    </row>
    <row r="81" spans="1:35" s="2" customFormat="1" ht="15" x14ac:dyDescent="0.25">
      <c r="A81" s="331" t="s">
        <v>31</v>
      </c>
      <c r="B81" s="331"/>
      <c r="C81" s="331"/>
      <c r="D81" s="331"/>
      <c r="E81" s="331"/>
      <c r="F81" s="331"/>
      <c r="G81" s="331"/>
      <c r="H81" s="331"/>
      <c r="I81" s="331"/>
      <c r="J81" s="331"/>
      <c r="K81" s="331"/>
      <c r="L81" s="331"/>
      <c r="M81" s="331"/>
      <c r="N81" s="331"/>
      <c r="O81" s="331"/>
      <c r="P81" s="208"/>
      <c r="Q81" s="208"/>
      <c r="R81" s="208"/>
      <c r="S81" s="208"/>
      <c r="T81" s="208"/>
      <c r="U81" s="208"/>
      <c r="V81" s="208"/>
      <c r="W81" s="208"/>
      <c r="X81" s="208"/>
      <c r="Y81" s="208"/>
      <c r="Z81" s="208"/>
      <c r="AA81" s="208"/>
      <c r="AB81" s="208"/>
      <c r="AC81" s="208"/>
      <c r="AD81" s="208"/>
      <c r="AE81" s="208"/>
      <c r="AF81" s="208"/>
      <c r="AG81" s="208"/>
      <c r="AH81" s="208"/>
      <c r="AI81" s="89"/>
    </row>
    <row r="82" spans="1:35" s="2" customFormat="1" ht="15" customHeight="1" x14ac:dyDescent="0.25">
      <c r="A82" s="207"/>
      <c r="B82" s="207"/>
      <c r="C82" s="207"/>
      <c r="D82" s="207"/>
      <c r="E82" s="207"/>
      <c r="F82" s="207"/>
      <c r="G82" s="207"/>
      <c r="H82" s="207"/>
      <c r="I82" s="207"/>
      <c r="J82" s="207"/>
      <c r="K82" s="207"/>
      <c r="L82" s="207"/>
      <c r="M82" s="207"/>
      <c r="N82" s="207"/>
      <c r="O82" s="207"/>
      <c r="P82" s="208"/>
      <c r="Q82" s="208"/>
      <c r="R82" s="208"/>
      <c r="S82" s="208"/>
      <c r="T82" s="208"/>
      <c r="U82" s="208"/>
      <c r="V82" s="208"/>
      <c r="W82" s="208"/>
      <c r="X82" s="208"/>
      <c r="Y82" s="208"/>
      <c r="Z82" s="208"/>
      <c r="AA82" s="208"/>
      <c r="AB82" s="208"/>
      <c r="AC82" s="208"/>
      <c r="AD82" s="208"/>
      <c r="AE82" s="208"/>
      <c r="AF82" s="208"/>
      <c r="AG82" s="208"/>
      <c r="AH82" s="208"/>
      <c r="AI82" s="89"/>
    </row>
    <row r="83" spans="1:35" s="2" customFormat="1" ht="15" x14ac:dyDescent="0.25">
      <c r="A83" s="313" t="s">
        <v>63</v>
      </c>
      <c r="B83" s="313"/>
      <c r="C83" s="313"/>
      <c r="D83" s="313"/>
      <c r="E83" s="313"/>
      <c r="F83" s="313"/>
      <c r="G83" s="313"/>
      <c r="H83" s="313"/>
      <c r="I83" s="313"/>
      <c r="J83" s="313"/>
      <c r="K83" s="313"/>
      <c r="L83" s="313"/>
      <c r="M83" s="313"/>
      <c r="N83" s="313"/>
      <c r="O83" s="313"/>
      <c r="P83" s="208"/>
      <c r="Q83" s="208"/>
      <c r="R83" s="208"/>
      <c r="S83" s="208"/>
      <c r="T83" s="208"/>
      <c r="U83" s="208"/>
      <c r="V83" s="208"/>
      <c r="W83" s="208"/>
      <c r="X83" s="208"/>
      <c r="Y83" s="208"/>
      <c r="Z83" s="208"/>
      <c r="AA83" s="208"/>
      <c r="AB83" s="208"/>
      <c r="AC83" s="208"/>
      <c r="AD83" s="208"/>
      <c r="AE83" s="208"/>
      <c r="AF83" s="208"/>
      <c r="AG83" s="208"/>
      <c r="AH83" s="208"/>
      <c r="AI83" s="89"/>
    </row>
    <row r="84" spans="1:35" s="2" customFormat="1" ht="16.5" customHeight="1" x14ac:dyDescent="0.25">
      <c r="A84" s="54"/>
      <c r="B84" s="54"/>
      <c r="C84" s="54"/>
      <c r="D84" s="54"/>
      <c r="E84" s="54"/>
      <c r="F84" s="54"/>
      <c r="G84" s="54"/>
      <c r="H84" s="54"/>
      <c r="I84" s="54"/>
      <c r="J84" s="54"/>
      <c r="K84" s="54"/>
      <c r="L84" s="54"/>
      <c r="M84" s="54"/>
      <c r="N84" s="54"/>
      <c r="O84" s="54"/>
      <c r="P84" s="208"/>
      <c r="Q84" s="208"/>
      <c r="R84" s="208"/>
      <c r="S84" s="208"/>
      <c r="T84" s="208"/>
      <c r="U84" s="208"/>
      <c r="V84" s="208"/>
      <c r="W84" s="208"/>
      <c r="X84" s="208"/>
      <c r="Y84" s="208"/>
      <c r="Z84" s="208"/>
      <c r="AA84" s="208"/>
      <c r="AB84" s="208"/>
      <c r="AC84" s="208"/>
      <c r="AD84" s="208"/>
      <c r="AE84" s="208"/>
      <c r="AF84" s="208"/>
      <c r="AG84" s="208"/>
      <c r="AH84" s="208"/>
      <c r="AI84" s="89"/>
    </row>
    <row r="85" spans="1:35" s="2" customFormat="1" ht="15" x14ac:dyDescent="0.25">
      <c r="A85" s="275" t="s">
        <v>64</v>
      </c>
      <c r="B85" s="293"/>
      <c r="C85" s="293"/>
      <c r="D85" s="293"/>
      <c r="E85" s="293"/>
      <c r="F85" s="293"/>
      <c r="G85" s="293"/>
      <c r="H85" s="293"/>
      <c r="I85" s="294"/>
      <c r="J85" s="293"/>
      <c r="K85" s="293"/>
      <c r="L85" s="293"/>
      <c r="M85" s="295"/>
      <c r="N85" s="55">
        <f>Y4</f>
        <v>102309143.43000001</v>
      </c>
      <c r="O85" s="47" t="s">
        <v>32</v>
      </c>
      <c r="P85" s="208"/>
      <c r="Q85" s="208"/>
      <c r="R85" s="208"/>
      <c r="S85" s="208"/>
      <c r="T85" s="208"/>
      <c r="U85" s="208"/>
      <c r="V85" s="208"/>
      <c r="W85" s="208"/>
      <c r="X85" s="208"/>
      <c r="Y85" s="208"/>
      <c r="Z85" s="208"/>
      <c r="AA85" s="208"/>
      <c r="AB85" s="208"/>
      <c r="AC85" s="208"/>
      <c r="AD85" s="208"/>
      <c r="AE85" s="208"/>
      <c r="AF85" s="208"/>
      <c r="AG85" s="208"/>
      <c r="AH85" s="208"/>
      <c r="AI85" s="89"/>
    </row>
    <row r="86" spans="1:35" s="2" customFormat="1" ht="26.25" customHeight="1" x14ac:dyDescent="0.25">
      <c r="A86" s="275" t="s">
        <v>65</v>
      </c>
      <c r="B86" s="275"/>
      <c r="C86" s="275"/>
      <c r="D86" s="275"/>
      <c r="E86" s="275"/>
      <c r="F86" s="275"/>
      <c r="G86" s="275"/>
      <c r="H86" s="275"/>
      <c r="I86" s="276"/>
      <c r="J86" s="275"/>
      <c r="K86" s="275"/>
      <c r="L86" s="275"/>
      <c r="M86" s="275"/>
      <c r="N86" s="55">
        <f>Y6</f>
        <v>66781633.090000004</v>
      </c>
      <c r="O86" s="47" t="s">
        <v>32</v>
      </c>
      <c r="P86" s="208"/>
      <c r="Q86" s="208"/>
      <c r="R86" s="208"/>
      <c r="S86" s="208"/>
      <c r="T86" s="208"/>
      <c r="U86" s="208"/>
      <c r="V86" s="208"/>
      <c r="W86" s="208"/>
      <c r="X86" s="208"/>
      <c r="Y86" s="208"/>
      <c r="Z86" s="208"/>
      <c r="AA86" s="208"/>
      <c r="AB86" s="208"/>
      <c r="AC86" s="208"/>
      <c r="AD86" s="208"/>
      <c r="AE86" s="208"/>
      <c r="AF86" s="208"/>
      <c r="AG86" s="208"/>
      <c r="AH86" s="208"/>
      <c r="AI86" s="89"/>
    </row>
    <row r="87" spans="1:35" s="2" customFormat="1" ht="15" x14ac:dyDescent="0.25">
      <c r="A87" s="275" t="s">
        <v>66</v>
      </c>
      <c r="B87" s="275"/>
      <c r="C87" s="275"/>
      <c r="D87" s="275"/>
      <c r="E87" s="275"/>
      <c r="F87" s="275"/>
      <c r="G87" s="275"/>
      <c r="H87" s="275"/>
      <c r="I87" s="275"/>
      <c r="J87" s="275"/>
      <c r="K87" s="275"/>
      <c r="L87" s="275"/>
      <c r="M87" s="275"/>
      <c r="N87" s="52">
        <f>Y7</f>
        <v>6200000</v>
      </c>
      <c r="O87" s="47" t="s">
        <v>32</v>
      </c>
      <c r="P87" s="208"/>
      <c r="Q87" s="208"/>
      <c r="R87" s="208"/>
      <c r="S87" s="208"/>
      <c r="T87" s="208"/>
      <c r="U87" s="208"/>
      <c r="V87" s="208"/>
      <c r="W87" s="208"/>
      <c r="X87" s="208"/>
      <c r="Y87" s="208"/>
      <c r="Z87" s="208"/>
      <c r="AA87" s="208"/>
      <c r="AB87" s="208"/>
      <c r="AC87" s="208"/>
      <c r="AD87" s="208"/>
      <c r="AE87" s="208"/>
      <c r="AF87" s="208"/>
      <c r="AG87" s="208"/>
      <c r="AH87" s="208"/>
      <c r="AI87" s="89"/>
    </row>
    <row r="88" spans="1:35" s="2" customFormat="1" ht="15" x14ac:dyDescent="0.25">
      <c r="A88" s="275" t="s">
        <v>67</v>
      </c>
      <c r="B88" s="275"/>
      <c r="C88" s="275"/>
      <c r="D88" s="275"/>
      <c r="E88" s="275"/>
      <c r="F88" s="275"/>
      <c r="G88" s="275"/>
      <c r="H88" s="275"/>
      <c r="I88" s="275"/>
      <c r="J88" s="275"/>
      <c r="K88" s="275"/>
      <c r="L88" s="275"/>
      <c r="M88" s="275"/>
      <c r="N88" s="52">
        <v>0</v>
      </c>
      <c r="O88" s="47" t="s">
        <v>32</v>
      </c>
      <c r="P88" s="208"/>
      <c r="Q88" s="208"/>
      <c r="R88" s="208"/>
      <c r="S88" s="208"/>
      <c r="T88" s="208"/>
      <c r="U88" s="208"/>
      <c r="V88" s="208"/>
      <c r="W88" s="208"/>
      <c r="X88" s="208"/>
      <c r="Y88" s="208"/>
      <c r="Z88" s="208"/>
      <c r="AA88" s="208"/>
      <c r="AB88" s="208"/>
      <c r="AC88" s="208"/>
      <c r="AD88" s="208"/>
      <c r="AE88" s="208"/>
      <c r="AF88" s="208"/>
      <c r="AG88" s="208"/>
      <c r="AH88" s="208"/>
      <c r="AI88" s="89"/>
    </row>
    <row r="89" spans="1:35" s="2" customFormat="1" ht="38.25" customHeight="1" x14ac:dyDescent="0.25">
      <c r="A89" s="275" t="s">
        <v>68</v>
      </c>
      <c r="B89" s="275"/>
      <c r="C89" s="275"/>
      <c r="D89" s="275"/>
      <c r="E89" s="275"/>
      <c r="F89" s="275"/>
      <c r="G89" s="275"/>
      <c r="H89" s="275"/>
      <c r="I89" s="275"/>
      <c r="J89" s="275"/>
      <c r="K89" s="275"/>
      <c r="L89" s="275"/>
      <c r="M89" s="275"/>
      <c r="N89" s="52">
        <v>0</v>
      </c>
      <c r="O89" s="47" t="s">
        <v>32</v>
      </c>
      <c r="P89" s="208"/>
      <c r="Q89" s="208"/>
      <c r="R89" s="208"/>
      <c r="S89" s="208"/>
      <c r="T89" s="208"/>
      <c r="U89" s="208"/>
      <c r="V89" s="208"/>
      <c r="W89" s="208"/>
      <c r="X89" s="208"/>
      <c r="Y89" s="208"/>
      <c r="Z89" s="208"/>
      <c r="AA89" s="208"/>
      <c r="AB89" s="208"/>
      <c r="AC89" s="208"/>
      <c r="AD89" s="208"/>
      <c r="AE89" s="208"/>
      <c r="AF89" s="208"/>
      <c r="AG89" s="208"/>
      <c r="AH89" s="208"/>
      <c r="AI89" s="89"/>
    </row>
    <row r="90" spans="1:35" s="2" customFormat="1" ht="28.5" customHeight="1" x14ac:dyDescent="0.25">
      <c r="A90" s="275" t="s">
        <v>69</v>
      </c>
      <c r="B90" s="275"/>
      <c r="C90" s="275"/>
      <c r="D90" s="275"/>
      <c r="E90" s="275"/>
      <c r="F90" s="275"/>
      <c r="G90" s="275"/>
      <c r="H90" s="275"/>
      <c r="I90" s="275"/>
      <c r="J90" s="275"/>
      <c r="K90" s="275"/>
      <c r="L90" s="275"/>
      <c r="M90" s="275"/>
      <c r="N90" s="52">
        <v>0</v>
      </c>
      <c r="O90" s="47" t="s">
        <v>32</v>
      </c>
      <c r="P90" s="208"/>
      <c r="Q90" s="208"/>
      <c r="R90" s="208"/>
      <c r="S90" s="208"/>
      <c r="T90" s="208"/>
      <c r="U90" s="208"/>
      <c r="V90" s="208"/>
      <c r="W90" s="208"/>
      <c r="X90" s="208"/>
      <c r="Y90" s="208"/>
      <c r="Z90" s="208"/>
      <c r="AA90" s="208"/>
      <c r="AB90" s="208"/>
      <c r="AC90" s="208"/>
      <c r="AD90" s="208"/>
      <c r="AE90" s="208"/>
      <c r="AF90" s="208"/>
      <c r="AG90" s="208"/>
      <c r="AH90" s="208"/>
      <c r="AI90" s="89"/>
    </row>
    <row r="91" spans="1:35" s="28" customFormat="1" ht="41.25" customHeight="1" x14ac:dyDescent="0.25">
      <c r="A91" s="275" t="s">
        <v>70</v>
      </c>
      <c r="B91" s="275"/>
      <c r="C91" s="275"/>
      <c r="D91" s="275"/>
      <c r="E91" s="275"/>
      <c r="F91" s="275"/>
      <c r="G91" s="275"/>
      <c r="H91" s="275"/>
      <c r="I91" s="275"/>
      <c r="J91" s="275"/>
      <c r="K91" s="275"/>
      <c r="L91" s="275"/>
      <c r="M91" s="275"/>
      <c r="N91" s="52">
        <v>0</v>
      </c>
      <c r="O91" s="47" t="s">
        <v>32</v>
      </c>
      <c r="P91" s="208"/>
      <c r="Q91" s="208"/>
      <c r="R91" s="208"/>
      <c r="S91" s="208"/>
      <c r="T91" s="208"/>
      <c r="U91" s="208"/>
      <c r="V91" s="208"/>
      <c r="W91" s="208"/>
      <c r="X91" s="208"/>
      <c r="Y91" s="208"/>
      <c r="Z91" s="208"/>
      <c r="AA91" s="208"/>
      <c r="AB91" s="208"/>
      <c r="AC91" s="208"/>
      <c r="AD91" s="208"/>
      <c r="AE91" s="208"/>
      <c r="AF91" s="208"/>
      <c r="AG91" s="208"/>
      <c r="AH91" s="208"/>
      <c r="AI91" s="89"/>
    </row>
    <row r="92" spans="1:35" s="25" customFormat="1" ht="30" customHeight="1" x14ac:dyDescent="0.25">
      <c r="A92" s="275" t="s">
        <v>71</v>
      </c>
      <c r="B92" s="275"/>
      <c r="C92" s="275"/>
      <c r="D92" s="275"/>
      <c r="E92" s="275"/>
      <c r="F92" s="275"/>
      <c r="G92" s="275"/>
      <c r="H92" s="275"/>
      <c r="I92" s="275"/>
      <c r="J92" s="275"/>
      <c r="K92" s="275"/>
      <c r="L92" s="275"/>
      <c r="M92" s="275"/>
      <c r="N92" s="52">
        <v>0</v>
      </c>
      <c r="O92" s="47" t="s">
        <v>32</v>
      </c>
      <c r="P92" s="208"/>
      <c r="Q92" s="208"/>
      <c r="R92" s="208"/>
      <c r="S92" s="208"/>
      <c r="T92" s="208"/>
      <c r="U92" s="208"/>
      <c r="V92" s="208"/>
      <c r="W92" s="208"/>
      <c r="X92" s="208"/>
      <c r="Y92" s="208"/>
      <c r="Z92" s="208"/>
      <c r="AA92" s="208"/>
      <c r="AB92" s="208"/>
      <c r="AC92" s="208"/>
      <c r="AD92" s="208"/>
      <c r="AE92" s="208"/>
      <c r="AF92" s="208"/>
      <c r="AG92" s="208"/>
      <c r="AH92" s="208"/>
      <c r="AI92" s="89"/>
    </row>
    <row r="93" spans="1:35" s="34" customFormat="1" ht="18" customHeight="1" x14ac:dyDescent="0.25">
      <c r="A93" s="207"/>
      <c r="B93" s="207"/>
      <c r="C93" s="207"/>
      <c r="D93" s="207"/>
      <c r="E93" s="207"/>
      <c r="F93" s="207"/>
      <c r="G93" s="207"/>
      <c r="H93" s="207"/>
      <c r="I93" s="207"/>
      <c r="J93" s="207"/>
      <c r="K93" s="207"/>
      <c r="L93" s="207"/>
      <c r="M93" s="207"/>
      <c r="N93" s="53"/>
      <c r="O93" s="208"/>
      <c r="P93" s="208"/>
      <c r="Q93" s="208"/>
      <c r="R93" s="208"/>
      <c r="S93" s="208"/>
      <c r="T93" s="208"/>
      <c r="U93" s="208"/>
      <c r="V93" s="208"/>
      <c r="W93" s="208"/>
      <c r="X93" s="208"/>
      <c r="Y93" s="208"/>
      <c r="Z93" s="208"/>
      <c r="AA93" s="208"/>
      <c r="AB93" s="208"/>
      <c r="AC93" s="208"/>
      <c r="AD93" s="208"/>
      <c r="AE93" s="208"/>
      <c r="AF93" s="208"/>
      <c r="AG93" s="208"/>
      <c r="AH93" s="208"/>
      <c r="AI93" s="89"/>
    </row>
    <row r="94" spans="1:35" s="25" customFormat="1" ht="20.25" customHeight="1" x14ac:dyDescent="0.25">
      <c r="A94" s="277" t="s">
        <v>7</v>
      </c>
      <c r="B94" s="277" t="s">
        <v>8</v>
      </c>
      <c r="C94" s="277" t="s">
        <v>9</v>
      </c>
      <c r="D94" s="287" t="s">
        <v>10</v>
      </c>
      <c r="E94" s="297"/>
      <c r="F94" s="297"/>
      <c r="G94" s="297"/>
      <c r="H94" s="297"/>
      <c r="I94" s="297"/>
      <c r="J94" s="297"/>
      <c r="K94" s="297"/>
      <c r="L94" s="297"/>
      <c r="M94" s="288"/>
      <c r="N94" s="284" t="s">
        <v>11</v>
      </c>
      <c r="O94" s="284" t="s">
        <v>12</v>
      </c>
      <c r="P94" s="208"/>
      <c r="Q94" s="208"/>
      <c r="R94" s="208"/>
      <c r="S94" s="208"/>
      <c r="T94" s="208"/>
      <c r="U94" s="208"/>
      <c r="V94" s="208"/>
      <c r="W94" s="208"/>
      <c r="X94" s="208"/>
      <c r="Y94" s="208"/>
      <c r="Z94" s="208"/>
      <c r="AA94" s="208"/>
      <c r="AB94" s="208"/>
      <c r="AC94" s="208"/>
      <c r="AD94" s="208"/>
      <c r="AE94" s="208"/>
      <c r="AF94" s="208"/>
      <c r="AG94" s="208"/>
      <c r="AH94" s="208"/>
      <c r="AI94" s="89"/>
    </row>
    <row r="95" spans="1:35" s="25" customFormat="1" ht="28.5" customHeight="1" x14ac:dyDescent="0.25">
      <c r="A95" s="296"/>
      <c r="B95" s="296"/>
      <c r="C95" s="296"/>
      <c r="D95" s="284" t="s">
        <v>13</v>
      </c>
      <c r="E95" s="284" t="s">
        <v>14</v>
      </c>
      <c r="F95" s="287" t="s">
        <v>15</v>
      </c>
      <c r="G95" s="288"/>
      <c r="H95" s="284" t="s">
        <v>16</v>
      </c>
      <c r="I95" s="289" t="s">
        <v>17</v>
      </c>
      <c r="J95" s="290"/>
      <c r="K95" s="281" t="s">
        <v>18</v>
      </c>
      <c r="L95" s="291" t="s">
        <v>19</v>
      </c>
      <c r="M95" s="292"/>
      <c r="N95" s="285"/>
      <c r="O95" s="285"/>
      <c r="P95" s="208"/>
      <c r="Q95" s="208"/>
      <c r="R95" s="208"/>
      <c r="S95" s="208"/>
      <c r="T95" s="208"/>
      <c r="U95" s="208"/>
      <c r="V95" s="208"/>
      <c r="W95" s="208"/>
      <c r="X95" s="208"/>
      <c r="Y95" s="208"/>
      <c r="Z95" s="208"/>
      <c r="AA95" s="208"/>
      <c r="AB95" s="208"/>
      <c r="AC95" s="208"/>
      <c r="AD95" s="208"/>
      <c r="AE95" s="208"/>
      <c r="AF95" s="208"/>
      <c r="AG95" s="208"/>
      <c r="AH95" s="208"/>
      <c r="AI95" s="89"/>
    </row>
    <row r="96" spans="1:35" s="25" customFormat="1" ht="35.25" customHeight="1" x14ac:dyDescent="0.25">
      <c r="A96" s="296"/>
      <c r="B96" s="296"/>
      <c r="C96" s="296"/>
      <c r="D96" s="285"/>
      <c r="E96" s="285"/>
      <c r="F96" s="277" t="s">
        <v>20</v>
      </c>
      <c r="G96" s="277" t="s">
        <v>21</v>
      </c>
      <c r="H96" s="285"/>
      <c r="I96" s="314" t="s">
        <v>22</v>
      </c>
      <c r="J96" s="277" t="s">
        <v>21</v>
      </c>
      <c r="K96" s="282"/>
      <c r="L96" s="50" t="s">
        <v>23</v>
      </c>
      <c r="M96" s="279" t="s">
        <v>24</v>
      </c>
      <c r="N96" s="285"/>
      <c r="O96" s="286"/>
      <c r="P96" s="208"/>
      <c r="Q96" s="208"/>
      <c r="R96" s="208"/>
      <c r="S96" s="208"/>
      <c r="T96" s="208"/>
      <c r="U96" s="208"/>
      <c r="V96" s="208"/>
      <c r="W96" s="208"/>
      <c r="X96" s="208"/>
      <c r="Y96" s="208"/>
      <c r="Z96" s="208"/>
      <c r="AA96" s="208"/>
      <c r="AB96" s="208"/>
      <c r="AC96" s="208"/>
      <c r="AD96" s="208"/>
      <c r="AE96" s="208"/>
      <c r="AF96" s="208"/>
      <c r="AG96" s="208"/>
      <c r="AH96" s="208"/>
      <c r="AI96" s="89"/>
    </row>
    <row r="97" spans="1:35" s="25" customFormat="1" ht="36" customHeight="1" x14ac:dyDescent="0.25">
      <c r="A97" s="278"/>
      <c r="B97" s="278"/>
      <c r="C97" s="278"/>
      <c r="D97" s="286"/>
      <c r="E97" s="286"/>
      <c r="F97" s="278"/>
      <c r="G97" s="278"/>
      <c r="H97" s="286"/>
      <c r="I97" s="315"/>
      <c r="J97" s="278"/>
      <c r="K97" s="283"/>
      <c r="L97" s="50" t="s">
        <v>25</v>
      </c>
      <c r="M97" s="280"/>
      <c r="N97" s="286"/>
      <c r="O97" s="48" t="s">
        <v>26</v>
      </c>
      <c r="P97" s="208"/>
      <c r="Q97" s="208"/>
      <c r="R97" s="208"/>
      <c r="S97" s="208"/>
      <c r="T97" s="208"/>
      <c r="U97" s="208"/>
      <c r="V97" s="208"/>
      <c r="W97" s="208"/>
      <c r="X97" s="208"/>
      <c r="Y97" s="208"/>
      <c r="Z97" s="208"/>
      <c r="AA97" s="208"/>
      <c r="AB97" s="208"/>
      <c r="AC97" s="208"/>
      <c r="AD97" s="208"/>
      <c r="AE97" s="208"/>
      <c r="AF97" s="208"/>
      <c r="AG97" s="208"/>
      <c r="AH97" s="208"/>
      <c r="AI97" s="89"/>
    </row>
    <row r="98" spans="1:35" s="25" customFormat="1" ht="31.5" customHeight="1" x14ac:dyDescent="0.25">
      <c r="A98" s="48">
        <v>1</v>
      </c>
      <c r="B98" s="48">
        <v>2</v>
      </c>
      <c r="C98" s="48">
        <v>3</v>
      </c>
      <c r="D98" s="48">
        <v>4</v>
      </c>
      <c r="E98" s="48">
        <v>5</v>
      </c>
      <c r="F98" s="48">
        <v>6</v>
      </c>
      <c r="G98" s="48">
        <v>7</v>
      </c>
      <c r="H98" s="48">
        <v>8</v>
      </c>
      <c r="I98" s="49">
        <v>9</v>
      </c>
      <c r="J98" s="48">
        <v>10</v>
      </c>
      <c r="K98" s="48">
        <v>11</v>
      </c>
      <c r="L98" s="48">
        <v>12</v>
      </c>
      <c r="M98" s="48">
        <v>13</v>
      </c>
      <c r="N98" s="48">
        <v>14</v>
      </c>
      <c r="O98" s="48">
        <v>15</v>
      </c>
      <c r="P98" s="208"/>
      <c r="Q98" s="208"/>
      <c r="R98" s="208"/>
      <c r="S98" s="208"/>
      <c r="T98" s="208"/>
      <c r="U98" s="208"/>
      <c r="V98" s="208"/>
      <c r="W98" s="208"/>
      <c r="X98" s="208"/>
      <c r="Y98" s="208"/>
      <c r="Z98" s="208"/>
      <c r="AA98" s="208"/>
      <c r="AB98" s="208"/>
      <c r="AC98" s="208"/>
      <c r="AD98" s="208"/>
      <c r="AE98" s="208"/>
      <c r="AF98" s="208"/>
      <c r="AG98" s="208"/>
      <c r="AH98" s="208"/>
      <c r="AI98" s="89"/>
    </row>
    <row r="99" spans="1:35" s="25" customFormat="1" ht="24" customHeight="1" x14ac:dyDescent="0.25">
      <c r="A99" s="1"/>
      <c r="B99" s="22"/>
      <c r="C99" s="22"/>
      <c r="D99" s="30"/>
      <c r="E99" s="22"/>
      <c r="F99" s="22"/>
      <c r="G99" s="22"/>
      <c r="H99" s="22"/>
      <c r="I99" s="31"/>
      <c r="J99" s="22"/>
      <c r="K99" s="23"/>
      <c r="L99" s="32"/>
      <c r="M99" s="32"/>
      <c r="N99" s="1"/>
      <c r="O99" s="22"/>
      <c r="P99" s="208"/>
      <c r="Q99" s="208"/>
      <c r="R99" s="208"/>
      <c r="S99" s="208"/>
      <c r="T99" s="208"/>
      <c r="U99" s="208"/>
      <c r="V99" s="208"/>
      <c r="W99" s="208"/>
      <c r="X99" s="208"/>
      <c r="Y99" s="208"/>
      <c r="Z99" s="208"/>
      <c r="AA99" s="208"/>
      <c r="AB99" s="208"/>
      <c r="AC99" s="208"/>
      <c r="AD99" s="208"/>
      <c r="AE99" s="208"/>
      <c r="AF99" s="208"/>
      <c r="AG99" s="208"/>
      <c r="AH99" s="208"/>
      <c r="AI99" s="89"/>
    </row>
    <row r="100" spans="1:35" s="25" customFormat="1" ht="14.25" customHeight="1" x14ac:dyDescent="0.25">
      <c r="A100" s="270" t="s">
        <v>44</v>
      </c>
      <c r="B100" s="270"/>
      <c r="C100" s="270"/>
      <c r="D100" s="270"/>
      <c r="E100" s="270"/>
      <c r="F100" s="270"/>
      <c r="G100" s="270"/>
      <c r="H100" s="270"/>
      <c r="I100" s="271"/>
      <c r="J100" s="25" t="s">
        <v>33</v>
      </c>
      <c r="K100" s="270"/>
      <c r="L100" s="270"/>
      <c r="M100" s="33"/>
      <c r="N100" s="272">
        <v>42949</v>
      </c>
      <c r="O100" s="272"/>
      <c r="P100" s="208"/>
      <c r="Q100" s="208"/>
      <c r="R100" s="208"/>
      <c r="S100" s="208"/>
      <c r="T100" s="208"/>
      <c r="U100" s="208"/>
      <c r="V100" s="208"/>
      <c r="W100" s="208"/>
      <c r="X100" s="208"/>
      <c r="Y100" s="208"/>
      <c r="Z100" s="208"/>
      <c r="AA100" s="208"/>
      <c r="AB100" s="208"/>
      <c r="AC100" s="208"/>
      <c r="AD100" s="208"/>
      <c r="AE100" s="208"/>
      <c r="AF100" s="208"/>
      <c r="AG100" s="208"/>
      <c r="AH100" s="208"/>
      <c r="AI100" s="89"/>
    </row>
    <row r="101" spans="1:35" s="28" customFormat="1" ht="15" x14ac:dyDescent="0.25">
      <c r="A101" s="273" t="s">
        <v>34</v>
      </c>
      <c r="B101" s="273"/>
      <c r="C101" s="273"/>
      <c r="D101" s="273"/>
      <c r="E101" s="273"/>
      <c r="F101" s="273"/>
      <c r="G101" s="273"/>
      <c r="H101" s="273"/>
      <c r="I101" s="274"/>
      <c r="J101" s="34"/>
      <c r="K101" s="273" t="s">
        <v>35</v>
      </c>
      <c r="L101" s="273"/>
      <c r="M101" s="35"/>
      <c r="N101" s="273" t="s">
        <v>36</v>
      </c>
      <c r="O101" s="273"/>
      <c r="P101" s="208"/>
      <c r="Q101" s="208"/>
      <c r="R101" s="208"/>
      <c r="S101" s="208"/>
      <c r="T101" s="208"/>
      <c r="U101" s="208"/>
      <c r="V101" s="208"/>
      <c r="W101" s="208"/>
      <c r="X101" s="208"/>
      <c r="Y101" s="208"/>
      <c r="Z101" s="208"/>
      <c r="AA101" s="208"/>
      <c r="AB101" s="208"/>
      <c r="AC101" s="208"/>
      <c r="AD101" s="208"/>
      <c r="AE101" s="208"/>
      <c r="AF101" s="208"/>
      <c r="AG101" s="208"/>
      <c r="AH101" s="208"/>
      <c r="AI101" s="89"/>
    </row>
    <row r="102" spans="1:35" s="28" customFormat="1" ht="15" x14ac:dyDescent="0.25">
      <c r="A102" s="51"/>
      <c r="B102" s="25"/>
      <c r="C102" s="25"/>
      <c r="D102" s="36"/>
      <c r="E102" s="25"/>
      <c r="F102" s="25"/>
      <c r="G102" s="25"/>
      <c r="H102" s="25"/>
      <c r="I102" s="37"/>
      <c r="J102" s="25"/>
      <c r="K102" s="267" t="s">
        <v>121</v>
      </c>
      <c r="L102" s="267"/>
      <c r="M102" s="33"/>
      <c r="N102" s="25"/>
      <c r="O102" s="25"/>
      <c r="P102" s="208"/>
      <c r="Q102" s="208"/>
      <c r="R102" s="208"/>
      <c r="S102" s="208"/>
      <c r="T102" s="208"/>
      <c r="U102" s="208"/>
      <c r="V102" s="208"/>
      <c r="W102" s="208"/>
      <c r="X102" s="208"/>
      <c r="Y102" s="208"/>
      <c r="Z102" s="208"/>
      <c r="AA102" s="208"/>
      <c r="AB102" s="208"/>
      <c r="AC102" s="208"/>
      <c r="AD102" s="208"/>
      <c r="AE102" s="208"/>
      <c r="AF102" s="208"/>
      <c r="AG102" s="208"/>
      <c r="AH102" s="208"/>
      <c r="AI102" s="89"/>
    </row>
    <row r="103" spans="1:35" ht="15.75" x14ac:dyDescent="0.25">
      <c r="A103" s="268"/>
      <c r="B103" s="268"/>
      <c r="C103" s="268"/>
      <c r="D103" s="38"/>
      <c r="E103" s="264"/>
      <c r="F103" s="264"/>
      <c r="G103" s="264"/>
      <c r="H103" s="208"/>
      <c r="I103" s="39"/>
      <c r="J103" s="40"/>
      <c r="K103" s="41"/>
      <c r="L103" s="42"/>
      <c r="M103" s="43"/>
      <c r="N103" s="26"/>
      <c r="O103" s="26"/>
      <c r="P103" s="208"/>
      <c r="Q103" s="208"/>
      <c r="R103" s="208"/>
      <c r="S103" s="208"/>
      <c r="T103" s="208"/>
      <c r="U103" s="208"/>
      <c r="V103" s="208"/>
      <c r="W103" s="208"/>
      <c r="X103" s="208"/>
      <c r="Y103" s="208"/>
      <c r="Z103" s="208"/>
      <c r="AA103" s="208"/>
      <c r="AB103" s="208"/>
      <c r="AC103" s="208"/>
      <c r="AD103" s="208"/>
      <c r="AE103" s="208"/>
      <c r="AF103" s="208"/>
      <c r="AG103" s="208"/>
      <c r="AH103" s="208"/>
      <c r="AI103" s="89"/>
    </row>
    <row r="104" spans="1:35" ht="15" x14ac:dyDescent="0.2">
      <c r="A104" s="46"/>
      <c r="B104" s="46"/>
      <c r="C104" s="46"/>
      <c r="D104" s="44"/>
      <c r="E104" s="260"/>
      <c r="F104" s="260"/>
      <c r="G104" s="261"/>
      <c r="H104" s="261"/>
      <c r="I104" s="262"/>
      <c r="J104" s="269"/>
      <c r="K104" s="269"/>
      <c r="L104" s="263"/>
      <c r="M104" s="263"/>
      <c r="N104" s="26"/>
      <c r="O104" s="26"/>
      <c r="P104" s="208"/>
      <c r="Q104" s="208"/>
      <c r="R104" s="208"/>
      <c r="S104" s="208"/>
      <c r="T104" s="208"/>
      <c r="U104" s="208"/>
      <c r="V104" s="208"/>
      <c r="W104" s="208"/>
      <c r="X104" s="208"/>
      <c r="Y104" s="208"/>
      <c r="Z104" s="208"/>
      <c r="AA104" s="208"/>
      <c r="AB104" s="208"/>
      <c r="AC104" s="208"/>
      <c r="AD104" s="208"/>
      <c r="AE104" s="208"/>
      <c r="AF104" s="208"/>
      <c r="AG104" s="208"/>
      <c r="AH104" s="208"/>
      <c r="AI104" s="89"/>
    </row>
    <row r="105" spans="1:35" ht="15.75" x14ac:dyDescent="0.25">
      <c r="A105" s="40"/>
      <c r="B105" s="40"/>
      <c r="C105" s="40"/>
      <c r="D105" s="38"/>
      <c r="E105" s="264"/>
      <c r="F105" s="264"/>
      <c r="G105" s="264"/>
      <c r="H105" s="208"/>
      <c r="I105" s="39"/>
      <c r="J105" s="40"/>
      <c r="K105" s="41"/>
      <c r="L105" s="42"/>
      <c r="M105" s="43"/>
      <c r="N105" s="26"/>
      <c r="O105" s="26"/>
      <c r="P105" s="208"/>
      <c r="Q105" s="208"/>
      <c r="R105" s="208"/>
      <c r="S105" s="208"/>
      <c r="T105" s="208"/>
      <c r="U105" s="208"/>
      <c r="V105" s="208"/>
      <c r="W105" s="208"/>
      <c r="X105" s="208"/>
      <c r="Y105" s="208"/>
      <c r="Z105" s="208"/>
      <c r="AA105" s="208"/>
      <c r="AB105" s="208"/>
      <c r="AC105" s="208"/>
      <c r="AD105" s="208"/>
      <c r="AE105" s="208"/>
      <c r="AF105" s="208"/>
      <c r="AG105" s="208"/>
      <c r="AH105" s="208"/>
      <c r="AI105" s="89"/>
    </row>
    <row r="106" spans="1:35" ht="15" x14ac:dyDescent="0.2">
      <c r="A106" s="46"/>
      <c r="B106" s="46"/>
      <c r="C106" s="46"/>
      <c r="D106" s="44"/>
      <c r="E106" s="260"/>
      <c r="F106" s="260"/>
      <c r="G106" s="261"/>
      <c r="H106" s="261"/>
      <c r="I106" s="262"/>
      <c r="J106" s="265"/>
      <c r="K106" s="265"/>
      <c r="L106" s="263"/>
      <c r="M106" s="263"/>
      <c r="N106" s="26"/>
      <c r="O106" s="26"/>
      <c r="P106" s="208"/>
      <c r="Q106" s="208"/>
      <c r="R106" s="208"/>
      <c r="S106" s="208"/>
      <c r="T106" s="208"/>
      <c r="U106" s="208"/>
      <c r="V106" s="208"/>
      <c r="W106" s="208"/>
      <c r="X106" s="208"/>
      <c r="Y106" s="208"/>
      <c r="Z106" s="208"/>
      <c r="AA106" s="208"/>
      <c r="AB106" s="208"/>
      <c r="AC106" s="208"/>
      <c r="AD106" s="208"/>
      <c r="AE106" s="208"/>
      <c r="AF106" s="208"/>
      <c r="AG106" s="208"/>
      <c r="AH106" s="208"/>
      <c r="AI106" s="89"/>
    </row>
    <row r="107" spans="1:35" s="32" customFormat="1" ht="15.75" x14ac:dyDescent="0.25">
      <c r="A107" s="266"/>
      <c r="B107" s="266"/>
      <c r="C107" s="40"/>
      <c r="D107" s="38"/>
      <c r="E107" s="264"/>
      <c r="F107" s="264"/>
      <c r="G107" s="264"/>
      <c r="H107" s="208"/>
      <c r="I107" s="39"/>
      <c r="J107" s="40"/>
      <c r="K107" s="41"/>
      <c r="L107" s="42"/>
      <c r="M107" s="43"/>
      <c r="N107" s="26"/>
      <c r="O107" s="26"/>
      <c r="P107" s="208"/>
      <c r="Q107" s="208"/>
      <c r="R107" s="208"/>
      <c r="S107" s="208"/>
      <c r="T107" s="208"/>
      <c r="U107" s="208"/>
      <c r="V107" s="208"/>
      <c r="W107" s="208"/>
      <c r="X107" s="208"/>
      <c r="Y107" s="208"/>
      <c r="Z107" s="208"/>
      <c r="AA107" s="208"/>
      <c r="AB107" s="208"/>
      <c r="AC107" s="208"/>
      <c r="AD107" s="208"/>
      <c r="AE107" s="208"/>
      <c r="AF107" s="208"/>
      <c r="AG107" s="208"/>
      <c r="AH107" s="208"/>
      <c r="AI107" s="89"/>
    </row>
    <row r="108" spans="1:35" ht="15" x14ac:dyDescent="0.2">
      <c r="A108" s="46"/>
      <c r="B108" s="46"/>
      <c r="C108" s="46"/>
      <c r="D108" s="44"/>
      <c r="E108" s="260"/>
      <c r="F108" s="260"/>
      <c r="G108" s="261"/>
      <c r="H108" s="261"/>
      <c r="I108" s="262"/>
      <c r="J108" s="260"/>
      <c r="K108" s="260"/>
      <c r="L108" s="263"/>
      <c r="M108" s="263"/>
      <c r="N108" s="26"/>
      <c r="O108" s="26"/>
      <c r="P108" s="208"/>
      <c r="Q108" s="208"/>
      <c r="R108" s="208"/>
      <c r="S108" s="208"/>
      <c r="T108" s="208"/>
      <c r="U108" s="208"/>
      <c r="V108" s="208"/>
      <c r="W108" s="208"/>
      <c r="X108" s="208"/>
      <c r="Y108" s="208"/>
      <c r="Z108" s="208"/>
      <c r="AA108" s="208"/>
      <c r="AB108" s="208"/>
      <c r="AC108" s="208"/>
      <c r="AD108" s="208"/>
      <c r="AE108" s="208"/>
      <c r="AF108" s="208"/>
      <c r="AG108" s="208"/>
      <c r="AH108" s="208"/>
      <c r="AI108" s="89"/>
    </row>
    <row r="109" spans="1:35" ht="15" x14ac:dyDescent="0.25">
      <c r="P109" s="208"/>
      <c r="Q109" s="208"/>
      <c r="R109" s="208"/>
      <c r="S109" s="208"/>
      <c r="T109" s="208"/>
      <c r="U109" s="208"/>
      <c r="V109" s="208"/>
      <c r="W109" s="208"/>
      <c r="X109" s="208"/>
      <c r="Y109" s="208"/>
      <c r="Z109" s="208"/>
      <c r="AA109" s="208"/>
      <c r="AB109" s="208"/>
      <c r="AC109" s="208"/>
      <c r="AD109" s="208"/>
      <c r="AE109" s="208"/>
      <c r="AF109" s="208"/>
      <c r="AG109" s="208"/>
      <c r="AH109" s="208"/>
      <c r="AI109" s="89"/>
    </row>
    <row r="110" spans="1:35" s="32" customFormat="1" ht="15" x14ac:dyDescent="0.25">
      <c r="A110" s="1"/>
      <c r="B110" s="22"/>
      <c r="C110" s="22"/>
      <c r="D110" s="30"/>
      <c r="E110" s="22"/>
      <c r="F110" s="22"/>
      <c r="G110" s="22"/>
      <c r="H110" s="22"/>
      <c r="I110" s="31"/>
      <c r="J110" s="22"/>
      <c r="K110" s="23"/>
      <c r="L110" s="28"/>
      <c r="N110" s="1"/>
      <c r="O110" s="22"/>
      <c r="P110" s="208"/>
      <c r="Q110" s="208"/>
      <c r="R110" s="208"/>
      <c r="S110" s="208"/>
      <c r="T110" s="208"/>
      <c r="U110" s="208"/>
      <c r="V110" s="208"/>
      <c r="W110" s="208"/>
      <c r="X110" s="208"/>
      <c r="Y110" s="208"/>
      <c r="Z110" s="208"/>
      <c r="AA110" s="208"/>
      <c r="AB110" s="208"/>
      <c r="AC110" s="208"/>
      <c r="AD110" s="208"/>
      <c r="AE110" s="208"/>
      <c r="AF110" s="208"/>
      <c r="AG110" s="208"/>
      <c r="AH110" s="208"/>
      <c r="AI110" s="89"/>
    </row>
    <row r="111" spans="1:35" ht="15" x14ac:dyDescent="0.25">
      <c r="P111" s="208"/>
      <c r="Q111" s="208"/>
      <c r="R111" s="208"/>
      <c r="S111" s="208"/>
      <c r="T111" s="208"/>
      <c r="U111" s="208"/>
      <c r="V111" s="208"/>
      <c r="W111" s="208"/>
      <c r="X111" s="208"/>
      <c r="Y111" s="208"/>
      <c r="Z111" s="208"/>
      <c r="AA111" s="208"/>
      <c r="AB111" s="208"/>
      <c r="AC111" s="208"/>
      <c r="AD111" s="208"/>
      <c r="AE111" s="208"/>
      <c r="AF111" s="208"/>
      <c r="AG111" s="208"/>
      <c r="AH111" s="208"/>
      <c r="AI111" s="89"/>
    </row>
    <row r="112" spans="1:35" ht="15" x14ac:dyDescent="0.25">
      <c r="P112" s="208"/>
      <c r="Q112" s="208"/>
      <c r="R112" s="208"/>
      <c r="S112" s="208"/>
      <c r="T112" s="208"/>
      <c r="U112" s="208"/>
      <c r="V112" s="208"/>
      <c r="W112" s="208"/>
      <c r="X112" s="208"/>
      <c r="Y112" s="208"/>
      <c r="Z112" s="208"/>
      <c r="AA112" s="208"/>
      <c r="AB112" s="208"/>
      <c r="AC112" s="208"/>
      <c r="AD112" s="208"/>
      <c r="AE112" s="208"/>
      <c r="AF112" s="208"/>
      <c r="AG112" s="208"/>
      <c r="AH112" s="208"/>
      <c r="AI112" s="89"/>
    </row>
    <row r="113" spans="1:35" ht="15" x14ac:dyDescent="0.25">
      <c r="P113" s="208"/>
      <c r="Q113" s="208"/>
      <c r="R113" s="208"/>
      <c r="S113" s="208"/>
      <c r="T113" s="208"/>
      <c r="U113" s="208"/>
      <c r="V113" s="208"/>
      <c r="W113" s="208"/>
      <c r="X113" s="208"/>
      <c r="Y113" s="208"/>
      <c r="Z113" s="208"/>
      <c r="AA113" s="208"/>
      <c r="AB113" s="208"/>
      <c r="AC113" s="208"/>
      <c r="AD113" s="208"/>
      <c r="AE113" s="208"/>
      <c r="AF113" s="208"/>
      <c r="AG113" s="208"/>
      <c r="AH113" s="208"/>
      <c r="AI113" s="89"/>
    </row>
    <row r="114" spans="1:35" ht="15" x14ac:dyDescent="0.25">
      <c r="P114" s="208"/>
      <c r="Q114" s="208"/>
      <c r="R114" s="208"/>
      <c r="S114" s="208"/>
      <c r="T114" s="208"/>
      <c r="U114" s="208"/>
      <c r="V114" s="208"/>
      <c r="W114" s="208"/>
      <c r="X114" s="208"/>
      <c r="Y114" s="208"/>
      <c r="Z114" s="208"/>
      <c r="AA114" s="208"/>
      <c r="AB114" s="208"/>
      <c r="AC114" s="208"/>
      <c r="AD114" s="208"/>
      <c r="AE114" s="208"/>
      <c r="AF114" s="208"/>
      <c r="AG114" s="208"/>
      <c r="AH114" s="208"/>
      <c r="AI114" s="89"/>
    </row>
    <row r="115" spans="1:35" s="32" customFormat="1" ht="15" x14ac:dyDescent="0.25">
      <c r="A115" s="1"/>
      <c r="B115" s="22"/>
      <c r="C115" s="22"/>
      <c r="D115" s="30"/>
      <c r="E115" s="22"/>
      <c r="F115" s="22"/>
      <c r="G115" s="22"/>
      <c r="H115" s="22"/>
      <c r="I115" s="31"/>
      <c r="J115" s="22"/>
      <c r="K115" s="45"/>
      <c r="N115" s="1"/>
      <c r="O115" s="22"/>
      <c r="P115" s="208"/>
      <c r="Q115" s="208"/>
      <c r="R115" s="208"/>
      <c r="S115" s="208"/>
      <c r="T115" s="208"/>
      <c r="U115" s="208"/>
      <c r="V115" s="208"/>
      <c r="W115" s="208"/>
      <c r="X115" s="208"/>
      <c r="Y115" s="208"/>
      <c r="Z115" s="208"/>
      <c r="AA115" s="208"/>
      <c r="AB115" s="208"/>
      <c r="AC115" s="208"/>
      <c r="AD115" s="208"/>
      <c r="AE115" s="208"/>
      <c r="AF115" s="208"/>
      <c r="AG115" s="208"/>
      <c r="AH115" s="208"/>
      <c r="AI115" s="89"/>
    </row>
    <row r="116" spans="1:35" ht="15" x14ac:dyDescent="0.25">
      <c r="P116" s="208"/>
      <c r="Q116" s="208"/>
      <c r="R116" s="208"/>
      <c r="S116" s="208"/>
      <c r="T116" s="208"/>
      <c r="U116" s="208"/>
      <c r="V116" s="208"/>
      <c r="W116" s="208"/>
      <c r="X116" s="208"/>
      <c r="Y116" s="208"/>
      <c r="Z116" s="208"/>
      <c r="AA116" s="208"/>
      <c r="AB116" s="208"/>
      <c r="AC116" s="208"/>
      <c r="AD116" s="208"/>
      <c r="AE116" s="208"/>
      <c r="AF116" s="208"/>
      <c r="AG116" s="208"/>
      <c r="AH116" s="208"/>
      <c r="AI116" s="89"/>
    </row>
    <row r="117" spans="1:35" ht="15" x14ac:dyDescent="0.25">
      <c r="P117" s="208"/>
      <c r="Q117" s="208"/>
      <c r="R117" s="208"/>
      <c r="S117" s="208"/>
      <c r="T117" s="208"/>
      <c r="U117" s="208"/>
      <c r="V117" s="208"/>
      <c r="W117" s="208"/>
      <c r="X117" s="208"/>
      <c r="Y117" s="208"/>
      <c r="Z117" s="208"/>
      <c r="AA117" s="208"/>
      <c r="AB117" s="208"/>
      <c r="AC117" s="208"/>
      <c r="AD117" s="208"/>
      <c r="AE117" s="208"/>
      <c r="AF117" s="208"/>
      <c r="AG117" s="208"/>
      <c r="AH117" s="208"/>
      <c r="AI117" s="89"/>
    </row>
    <row r="118" spans="1:35" ht="15" x14ac:dyDescent="0.25">
      <c r="P118" s="208"/>
      <c r="Q118" s="208"/>
      <c r="R118" s="208"/>
      <c r="S118" s="208"/>
      <c r="T118" s="208"/>
      <c r="U118" s="208"/>
      <c r="V118" s="208"/>
      <c r="W118" s="208"/>
      <c r="X118" s="208"/>
      <c r="Y118" s="208"/>
      <c r="Z118" s="208"/>
      <c r="AA118" s="208"/>
      <c r="AB118" s="208"/>
      <c r="AC118" s="208"/>
      <c r="AD118" s="208"/>
      <c r="AE118" s="208"/>
      <c r="AF118" s="208"/>
      <c r="AG118" s="208"/>
      <c r="AH118" s="208"/>
      <c r="AI118" s="89"/>
    </row>
    <row r="119" spans="1:35" ht="15" x14ac:dyDescent="0.25">
      <c r="P119" s="208"/>
      <c r="Q119" s="208"/>
      <c r="R119" s="208"/>
      <c r="S119" s="208"/>
      <c r="T119" s="208"/>
      <c r="U119" s="208"/>
      <c r="V119" s="208"/>
      <c r="W119" s="208"/>
      <c r="X119" s="208"/>
      <c r="Y119" s="208"/>
      <c r="Z119" s="208"/>
      <c r="AA119" s="208"/>
      <c r="AB119" s="208"/>
      <c r="AC119" s="208"/>
      <c r="AD119" s="208"/>
      <c r="AE119" s="208"/>
      <c r="AF119" s="208"/>
      <c r="AG119" s="208"/>
      <c r="AH119" s="208"/>
      <c r="AI119" s="89"/>
    </row>
    <row r="120" spans="1:35" ht="15" x14ac:dyDescent="0.25">
      <c r="P120" s="208"/>
      <c r="Q120" s="208"/>
      <c r="R120" s="208"/>
      <c r="S120" s="208"/>
      <c r="T120" s="208"/>
      <c r="U120" s="208"/>
      <c r="V120" s="208"/>
      <c r="W120" s="208"/>
      <c r="X120" s="208"/>
      <c r="Y120" s="208"/>
      <c r="Z120" s="208"/>
      <c r="AA120" s="208"/>
      <c r="AB120" s="208"/>
      <c r="AC120" s="208"/>
      <c r="AD120" s="208"/>
      <c r="AE120" s="208"/>
      <c r="AF120" s="208"/>
      <c r="AG120" s="208"/>
      <c r="AH120" s="208"/>
      <c r="AI120" s="89"/>
    </row>
    <row r="121" spans="1:35" ht="15" x14ac:dyDescent="0.25">
      <c r="P121" s="208"/>
      <c r="Q121" s="208"/>
      <c r="R121" s="208"/>
      <c r="S121" s="208"/>
      <c r="T121" s="208"/>
      <c r="U121" s="208"/>
      <c r="V121" s="208"/>
      <c r="W121" s="208"/>
      <c r="X121" s="208"/>
      <c r="Y121" s="208"/>
      <c r="Z121" s="208"/>
      <c r="AA121" s="208"/>
      <c r="AB121" s="208"/>
      <c r="AC121" s="208"/>
      <c r="AD121" s="208"/>
      <c r="AE121" s="208"/>
      <c r="AF121" s="208"/>
      <c r="AG121" s="208"/>
      <c r="AH121" s="208"/>
      <c r="AI121" s="89"/>
    </row>
    <row r="122" spans="1:35" ht="15" x14ac:dyDescent="0.25">
      <c r="P122" s="208"/>
      <c r="Q122" s="208"/>
      <c r="R122" s="208"/>
      <c r="S122" s="208"/>
      <c r="T122" s="208"/>
      <c r="U122" s="208"/>
      <c r="V122" s="208"/>
      <c r="W122" s="208"/>
      <c r="X122" s="208"/>
      <c r="Y122" s="208"/>
      <c r="Z122" s="208"/>
      <c r="AA122" s="208"/>
      <c r="AB122" s="208"/>
      <c r="AC122" s="208"/>
      <c r="AD122" s="208"/>
      <c r="AE122" s="208"/>
      <c r="AF122" s="208"/>
      <c r="AG122" s="208"/>
      <c r="AH122" s="208"/>
      <c r="AI122" s="89"/>
    </row>
    <row r="123" spans="1:35" ht="15" x14ac:dyDescent="0.25">
      <c r="P123" s="208"/>
      <c r="Q123" s="208"/>
      <c r="R123" s="208"/>
      <c r="S123" s="208"/>
      <c r="T123" s="208"/>
      <c r="U123" s="208"/>
      <c r="V123" s="208"/>
      <c r="W123" s="208"/>
      <c r="X123" s="208"/>
      <c r="Y123" s="208"/>
      <c r="Z123" s="208"/>
      <c r="AA123" s="208"/>
      <c r="AB123" s="208"/>
      <c r="AC123" s="208"/>
      <c r="AD123" s="208"/>
      <c r="AE123" s="208"/>
      <c r="AF123" s="208"/>
      <c r="AG123" s="208"/>
      <c r="AH123" s="208"/>
      <c r="AI123" s="89"/>
    </row>
    <row r="124" spans="1:35" ht="15" x14ac:dyDescent="0.25">
      <c r="P124" s="208"/>
      <c r="Q124" s="208"/>
      <c r="R124" s="208"/>
      <c r="S124" s="208"/>
      <c r="T124" s="208"/>
      <c r="U124" s="208"/>
      <c r="V124" s="208"/>
      <c r="W124" s="208"/>
      <c r="X124" s="208"/>
      <c r="Y124" s="208"/>
      <c r="Z124" s="208"/>
      <c r="AA124" s="208"/>
      <c r="AB124" s="208"/>
      <c r="AC124" s="208"/>
      <c r="AD124" s="208"/>
      <c r="AE124" s="208"/>
      <c r="AF124" s="208"/>
      <c r="AG124" s="208"/>
      <c r="AH124" s="208"/>
      <c r="AI124" s="89"/>
    </row>
    <row r="125" spans="1:35" ht="15" x14ac:dyDescent="0.25">
      <c r="P125" s="208"/>
      <c r="Q125" s="208"/>
      <c r="R125" s="208"/>
      <c r="S125" s="208"/>
      <c r="T125" s="208"/>
      <c r="U125" s="208"/>
      <c r="V125" s="208"/>
      <c r="W125" s="208"/>
      <c r="X125" s="208"/>
      <c r="Y125" s="208"/>
      <c r="Z125" s="208"/>
      <c r="AA125" s="208"/>
      <c r="AB125" s="208"/>
      <c r="AC125" s="208"/>
      <c r="AD125" s="208"/>
      <c r="AE125" s="208"/>
      <c r="AF125" s="208"/>
      <c r="AG125" s="208"/>
      <c r="AH125" s="208"/>
      <c r="AI125" s="89"/>
    </row>
    <row r="126" spans="1:35" ht="15" x14ac:dyDescent="0.25">
      <c r="P126" s="208"/>
      <c r="Q126" s="208"/>
      <c r="R126" s="208"/>
      <c r="S126" s="208"/>
      <c r="T126" s="208"/>
      <c r="U126" s="208"/>
      <c r="V126" s="208"/>
      <c r="W126" s="208"/>
      <c r="X126" s="208"/>
      <c r="Y126" s="208"/>
      <c r="Z126" s="208"/>
      <c r="AA126" s="208"/>
      <c r="AB126" s="208"/>
      <c r="AC126" s="208"/>
      <c r="AD126" s="208"/>
      <c r="AE126" s="208"/>
      <c r="AF126" s="208"/>
      <c r="AG126" s="208"/>
      <c r="AH126" s="208"/>
      <c r="AI126" s="89"/>
    </row>
    <row r="127" spans="1:35" ht="15" x14ac:dyDescent="0.25">
      <c r="P127" s="208"/>
      <c r="Q127" s="208"/>
      <c r="R127" s="208"/>
      <c r="S127" s="208"/>
      <c r="T127" s="208"/>
      <c r="U127" s="208"/>
      <c r="V127" s="208"/>
      <c r="W127" s="208"/>
      <c r="X127" s="208"/>
      <c r="Y127" s="208"/>
      <c r="Z127" s="208"/>
      <c r="AA127" s="208"/>
      <c r="AB127" s="208"/>
      <c r="AC127" s="208"/>
      <c r="AD127" s="208"/>
      <c r="AE127" s="208"/>
      <c r="AF127" s="208"/>
      <c r="AG127" s="208"/>
      <c r="AH127" s="208"/>
      <c r="AI127" s="89"/>
    </row>
    <row r="128" spans="1:35" ht="15" x14ac:dyDescent="0.25">
      <c r="P128" s="208"/>
      <c r="Q128" s="208"/>
      <c r="R128" s="208"/>
      <c r="S128" s="208"/>
      <c r="T128" s="208"/>
      <c r="U128" s="208"/>
      <c r="V128" s="208"/>
      <c r="W128" s="208"/>
      <c r="X128" s="208"/>
      <c r="Y128" s="208"/>
      <c r="Z128" s="208"/>
      <c r="AA128" s="208"/>
      <c r="AB128" s="208"/>
      <c r="AC128" s="208"/>
      <c r="AD128" s="208"/>
      <c r="AE128" s="208"/>
      <c r="AF128" s="208"/>
      <c r="AG128" s="208"/>
      <c r="AH128" s="208"/>
      <c r="AI128" s="89"/>
    </row>
    <row r="129" spans="16:35" ht="15" x14ac:dyDescent="0.25">
      <c r="P129" s="208"/>
      <c r="Q129" s="208"/>
      <c r="R129" s="208"/>
      <c r="S129" s="208"/>
      <c r="T129" s="208"/>
      <c r="U129" s="208"/>
      <c r="V129" s="208"/>
      <c r="W129" s="208"/>
      <c r="X129" s="208"/>
      <c r="Y129" s="208"/>
      <c r="Z129" s="208"/>
      <c r="AA129" s="208"/>
      <c r="AB129" s="208"/>
      <c r="AC129" s="208"/>
      <c r="AD129" s="208"/>
      <c r="AE129" s="208"/>
      <c r="AF129" s="208"/>
      <c r="AG129" s="208"/>
      <c r="AH129" s="208"/>
      <c r="AI129" s="89"/>
    </row>
  </sheetData>
  <autoFilter ref="A25:O81"/>
  <mergeCells count="129">
    <mergeCell ref="AG21:AG23"/>
    <mergeCell ref="AH21:AH23"/>
    <mergeCell ref="AI21:AI24"/>
    <mergeCell ref="AE24:AF24"/>
    <mergeCell ref="AG24:AH24"/>
    <mergeCell ref="Q13:X13"/>
    <mergeCell ref="P21:P23"/>
    <mergeCell ref="Q21:Q23"/>
    <mergeCell ref="R21:R23"/>
    <mergeCell ref="S21:Y22"/>
    <mergeCell ref="S23:S24"/>
    <mergeCell ref="T23:T24"/>
    <mergeCell ref="U23:Y23"/>
    <mergeCell ref="Z21:Z24"/>
    <mergeCell ref="AA21:AA23"/>
    <mergeCell ref="AB21:AB23"/>
    <mergeCell ref="AC21:AC23"/>
    <mergeCell ref="AD21:AD23"/>
    <mergeCell ref="AA24:AB24"/>
    <mergeCell ref="AC24:AD24"/>
    <mergeCell ref="AE21:AE23"/>
    <mergeCell ref="AF21:AF23"/>
    <mergeCell ref="A14:D14"/>
    <mergeCell ref="E14:O14"/>
    <mergeCell ref="M9:O9"/>
    <mergeCell ref="A12:C12"/>
    <mergeCell ref="D22:D24"/>
    <mergeCell ref="E22:E24"/>
    <mergeCell ref="F22:G22"/>
    <mergeCell ref="H22:H24"/>
    <mergeCell ref="AA1:AH3"/>
    <mergeCell ref="Q4:X4"/>
    <mergeCell ref="Q5:X5"/>
    <mergeCell ref="Q6:X6"/>
    <mergeCell ref="Q9:X9"/>
    <mergeCell ref="A21:A24"/>
    <mergeCell ref="B21:B24"/>
    <mergeCell ref="C21:C24"/>
    <mergeCell ref="D21:M21"/>
    <mergeCell ref="N21:N24"/>
    <mergeCell ref="Q7:X7"/>
    <mergeCell ref="Q8:X8"/>
    <mergeCell ref="Q10:X10"/>
    <mergeCell ref="Q11:X11"/>
    <mergeCell ref="Q12:X12"/>
    <mergeCell ref="P1:Z2"/>
    <mergeCell ref="A18:D18"/>
    <mergeCell ref="E18:O18"/>
    <mergeCell ref="A19:D19"/>
    <mergeCell ref="E19:O19"/>
    <mergeCell ref="A41:O41"/>
    <mergeCell ref="A71:O71"/>
    <mergeCell ref="L23:L24"/>
    <mergeCell ref="A81:O81"/>
    <mergeCell ref="M6:O6"/>
    <mergeCell ref="M7:O7"/>
    <mergeCell ref="M8:O8"/>
    <mergeCell ref="A10:O10"/>
    <mergeCell ref="D11:M11"/>
    <mergeCell ref="A13:D13"/>
    <mergeCell ref="O21:O23"/>
    <mergeCell ref="G23:G24"/>
    <mergeCell ref="I23:I24"/>
    <mergeCell ref="A15:D15"/>
    <mergeCell ref="E15:O15"/>
    <mergeCell ref="A16:D16"/>
    <mergeCell ref="E16:O16"/>
    <mergeCell ref="A17:D17"/>
    <mergeCell ref="E17:O17"/>
    <mergeCell ref="E13:O13"/>
    <mergeCell ref="A85:M85"/>
    <mergeCell ref="A94:A97"/>
    <mergeCell ref="B94:B97"/>
    <mergeCell ref="C94:C97"/>
    <mergeCell ref="D94:M94"/>
    <mergeCell ref="N94:N97"/>
    <mergeCell ref="K22:K24"/>
    <mergeCell ref="L22:M22"/>
    <mergeCell ref="F23:F24"/>
    <mergeCell ref="J23:J24"/>
    <mergeCell ref="M23:M24"/>
    <mergeCell ref="A26:O26"/>
    <mergeCell ref="A77:O77"/>
    <mergeCell ref="A83:O83"/>
    <mergeCell ref="G96:G97"/>
    <mergeCell ref="I96:I97"/>
    <mergeCell ref="I22:J22"/>
    <mergeCell ref="A100:I100"/>
    <mergeCell ref="K100:L100"/>
    <mergeCell ref="N100:O100"/>
    <mergeCell ref="A101:I101"/>
    <mergeCell ref="K101:L101"/>
    <mergeCell ref="N101:O101"/>
    <mergeCell ref="A86:M86"/>
    <mergeCell ref="A87:M87"/>
    <mergeCell ref="A88:M88"/>
    <mergeCell ref="J96:J97"/>
    <mergeCell ref="M96:M97"/>
    <mergeCell ref="K95:K97"/>
    <mergeCell ref="A90:M90"/>
    <mergeCell ref="A91:M91"/>
    <mergeCell ref="A92:M92"/>
    <mergeCell ref="O94:O96"/>
    <mergeCell ref="D95:D97"/>
    <mergeCell ref="E95:E97"/>
    <mergeCell ref="F95:G95"/>
    <mergeCell ref="H95:H97"/>
    <mergeCell ref="I95:J95"/>
    <mergeCell ref="L95:M95"/>
    <mergeCell ref="F96:F97"/>
    <mergeCell ref="A89:M89"/>
    <mergeCell ref="A107:B107"/>
    <mergeCell ref="E107:G107"/>
    <mergeCell ref="K102:L102"/>
    <mergeCell ref="A103:C103"/>
    <mergeCell ref="E103:G103"/>
    <mergeCell ref="E104:F104"/>
    <mergeCell ref="G104:I104"/>
    <mergeCell ref="J104:K104"/>
    <mergeCell ref="L104:M104"/>
    <mergeCell ref="E108:F108"/>
    <mergeCell ref="G108:I108"/>
    <mergeCell ref="J108:K108"/>
    <mergeCell ref="L108:M108"/>
    <mergeCell ref="E105:G105"/>
    <mergeCell ref="E106:F106"/>
    <mergeCell ref="G106:I106"/>
    <mergeCell ref="J106:K106"/>
    <mergeCell ref="L106:M106"/>
  </mergeCells>
  <hyperlinks>
    <hyperlink ref="E16" r:id="rId1"/>
  </hyperlinks>
  <printOptions horizontalCentered="1"/>
  <pageMargins left="0.25" right="0.25" top="0.75" bottom="0.75" header="0.3" footer="0.3"/>
  <pageSetup paperSize="8" scale="45" fitToHeight="0" orientation="landscape" r:id="rId2"/>
  <rowBreaks count="1" manualBreakCount="1">
    <brk id="58" max="2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25"/>
  <sheetViews>
    <sheetView zoomScale="70" zoomScaleNormal="70" zoomScaleSheetLayoutView="100" workbookViewId="0">
      <selection activeCell="N82" sqref="N82"/>
    </sheetView>
  </sheetViews>
  <sheetFormatPr defaultRowHeight="12.75" x14ac:dyDescent="0.25"/>
  <cols>
    <col min="1" max="1" width="4.7109375" style="1" customWidth="1"/>
    <col min="2" max="2" width="12.7109375" style="22" customWidth="1"/>
    <col min="3" max="3" width="13.7109375" style="22" customWidth="1"/>
    <col min="4" max="4" width="51.140625" style="30" customWidth="1"/>
    <col min="5" max="5" width="19.85546875" style="22" customWidth="1"/>
    <col min="6" max="6" width="6.5703125" style="22" customWidth="1"/>
    <col min="7" max="7" width="9.5703125" style="22" customWidth="1"/>
    <col min="8" max="8" width="12" style="22" customWidth="1"/>
    <col min="9" max="9" width="17.85546875" style="31" customWidth="1"/>
    <col min="10" max="10" width="18.5703125" style="22" customWidth="1"/>
    <col min="11" max="11" width="14.5703125" style="23" customWidth="1"/>
    <col min="12" max="13" width="14.140625" style="32" customWidth="1"/>
    <col min="14" max="14" width="22.5703125" style="1" customWidth="1"/>
    <col min="15" max="15" width="15.42578125" style="22" customWidth="1"/>
    <col min="16" max="16" width="33.7109375" style="22" customWidth="1"/>
    <col min="17" max="17" width="19.5703125" style="22" customWidth="1"/>
    <col min="18" max="18" width="24.7109375" style="22" customWidth="1"/>
    <col min="19" max="24" width="9.140625" style="22"/>
    <col min="25" max="26" width="27.5703125" style="22" customWidth="1"/>
    <col min="27" max="31" width="15.42578125" style="22" customWidth="1"/>
    <col min="32" max="32" width="15.5703125" style="22" customWidth="1"/>
    <col min="33" max="34" width="15.42578125" style="22" customWidth="1"/>
    <col min="35" max="35" width="15.28515625" style="22" customWidth="1"/>
    <col min="36" max="16384" width="9.140625" style="22"/>
  </cols>
  <sheetData>
    <row r="1" spans="1:35" ht="78.75" customHeight="1" x14ac:dyDescent="0.25">
      <c r="P1" s="67" t="s">
        <v>152</v>
      </c>
      <c r="Q1" s="362" t="s">
        <v>153</v>
      </c>
      <c r="R1" s="363"/>
      <c r="S1" s="363"/>
      <c r="T1" s="363"/>
      <c r="U1" s="363"/>
      <c r="V1" s="363"/>
      <c r="W1" s="363"/>
      <c r="X1" s="364"/>
      <c r="Y1" s="68">
        <f>SUM(K23:K36,K38:K66,K68:K72,K74:K75)</f>
        <v>102309143.43000001</v>
      </c>
      <c r="Z1" s="69"/>
      <c r="AA1" s="70"/>
      <c r="AB1" s="70"/>
      <c r="AC1" s="70"/>
      <c r="AD1" s="70"/>
      <c r="AE1" s="70"/>
      <c r="AF1" s="70"/>
      <c r="AG1" s="70"/>
      <c r="AH1" s="70"/>
      <c r="AI1" s="51"/>
    </row>
    <row r="2" spans="1:35" ht="78.75" customHeight="1" x14ac:dyDescent="0.25">
      <c r="P2" s="67" t="s">
        <v>154</v>
      </c>
      <c r="Q2" s="362" t="s">
        <v>155</v>
      </c>
      <c r="R2" s="363"/>
      <c r="S2" s="363"/>
      <c r="T2" s="363"/>
      <c r="U2" s="363"/>
      <c r="V2" s="363"/>
      <c r="W2" s="363"/>
      <c r="X2" s="364"/>
      <c r="Y2" s="68">
        <f>SUM(K68:K72,K74:K75)</f>
        <v>42821633.090000004</v>
      </c>
      <c r="Z2" s="69"/>
      <c r="AA2" s="70"/>
      <c r="AB2" s="70"/>
      <c r="AC2" s="70"/>
      <c r="AD2" s="70"/>
      <c r="AE2" s="70"/>
      <c r="AF2" s="70"/>
      <c r="AG2" s="70"/>
      <c r="AH2" s="70"/>
      <c r="AI2" s="51"/>
    </row>
    <row r="3" spans="1:35" s="2" customFormat="1" ht="79.5" customHeight="1" x14ac:dyDescent="0.25">
      <c r="A3" s="1"/>
      <c r="D3" s="3"/>
      <c r="I3" s="4"/>
      <c r="K3" s="5"/>
      <c r="L3" s="6"/>
      <c r="M3" s="332"/>
      <c r="N3" s="332"/>
      <c r="O3" s="333"/>
      <c r="P3" s="67" t="s">
        <v>152</v>
      </c>
      <c r="Q3" s="362" t="s">
        <v>156</v>
      </c>
      <c r="R3" s="363"/>
      <c r="S3" s="363"/>
      <c r="T3" s="363"/>
      <c r="U3" s="363"/>
      <c r="V3" s="363"/>
      <c r="W3" s="363"/>
      <c r="X3" s="364"/>
      <c r="Y3" s="68">
        <f>K24+K65+K72</f>
        <v>66781633.090000004</v>
      </c>
      <c r="Z3" s="69"/>
      <c r="AA3" s="70"/>
      <c r="AB3" s="70"/>
      <c r="AC3" s="70"/>
      <c r="AD3" s="70"/>
      <c r="AE3" s="70"/>
      <c r="AF3" s="70"/>
      <c r="AG3" s="70"/>
      <c r="AH3" s="70"/>
      <c r="AI3" s="51"/>
    </row>
    <row r="4" spans="1:35" s="2" customFormat="1" ht="79.5" customHeight="1" x14ac:dyDescent="0.25">
      <c r="A4" s="1"/>
      <c r="D4" s="3"/>
      <c r="I4" s="4"/>
      <c r="K4" s="5"/>
      <c r="L4" s="6"/>
      <c r="M4" s="332"/>
      <c r="N4" s="332"/>
      <c r="O4" s="333"/>
      <c r="P4" s="67" t="s">
        <v>154</v>
      </c>
      <c r="Q4" s="362" t="s">
        <v>192</v>
      </c>
      <c r="R4" s="363"/>
      <c r="S4" s="363"/>
      <c r="T4" s="363"/>
      <c r="U4" s="363"/>
      <c r="V4" s="363"/>
      <c r="W4" s="363"/>
      <c r="X4" s="364"/>
      <c r="Y4" s="68">
        <f>SUM(K68,K74,K75)</f>
        <v>6200000</v>
      </c>
      <c r="Z4" s="69"/>
      <c r="AA4" s="70"/>
      <c r="AB4" s="70"/>
      <c r="AC4" s="70"/>
      <c r="AD4" s="70"/>
      <c r="AE4" s="70"/>
      <c r="AF4" s="70"/>
      <c r="AG4" s="70"/>
      <c r="AH4" s="70"/>
      <c r="AI4" s="51"/>
    </row>
    <row r="5" spans="1:35" s="2" customFormat="1" ht="78.75" customHeight="1" thickBot="1" x14ac:dyDescent="0.3">
      <c r="A5" s="1"/>
      <c r="D5" s="3"/>
      <c r="I5" s="4"/>
      <c r="K5" s="5"/>
      <c r="L5" s="6"/>
      <c r="M5" s="381" t="s">
        <v>201</v>
      </c>
      <c r="N5" s="381"/>
      <c r="O5" s="382"/>
      <c r="P5" s="67" t="s">
        <v>154</v>
      </c>
      <c r="Q5" s="362" t="s">
        <v>193</v>
      </c>
      <c r="R5" s="363"/>
      <c r="S5" s="363"/>
      <c r="T5" s="363"/>
      <c r="U5" s="363"/>
      <c r="V5" s="363"/>
      <c r="W5" s="363"/>
      <c r="X5" s="364"/>
      <c r="Y5" s="71">
        <f>Y4/(Y1-Y3)</f>
        <v>0.17451265063793375</v>
      </c>
      <c r="Z5" s="69"/>
      <c r="AA5" s="70"/>
      <c r="AB5" s="70"/>
      <c r="AC5" s="70"/>
      <c r="AD5" s="70"/>
      <c r="AE5" s="70"/>
      <c r="AF5" s="70"/>
      <c r="AG5" s="70"/>
      <c r="AH5" s="70"/>
      <c r="AI5" s="51"/>
    </row>
    <row r="6" spans="1:35" s="2" customFormat="1" ht="15.75" x14ac:dyDescent="0.25">
      <c r="A6" s="336" t="s">
        <v>47</v>
      </c>
      <c r="B6" s="337"/>
      <c r="C6" s="337"/>
      <c r="D6" s="337"/>
      <c r="E6" s="337"/>
      <c r="F6" s="337"/>
      <c r="G6" s="337"/>
      <c r="H6" s="337"/>
      <c r="I6" s="338"/>
      <c r="J6" s="337"/>
      <c r="K6" s="337"/>
      <c r="L6" s="337"/>
      <c r="M6" s="337"/>
      <c r="N6" s="337"/>
      <c r="O6" s="339"/>
      <c r="P6" s="67"/>
      <c r="Q6" s="362"/>
      <c r="R6" s="363"/>
      <c r="S6" s="363"/>
      <c r="T6" s="363"/>
      <c r="U6" s="363"/>
      <c r="V6" s="363"/>
      <c r="W6" s="363"/>
      <c r="X6" s="364"/>
      <c r="Y6" s="68"/>
      <c r="Z6" s="68"/>
      <c r="AA6" s="72"/>
      <c r="AB6" s="72"/>
      <c r="AC6" s="72"/>
      <c r="AD6" s="72"/>
      <c r="AE6" s="72"/>
      <c r="AF6" s="72"/>
      <c r="AG6" s="72"/>
      <c r="AH6" s="72"/>
      <c r="AI6" s="51"/>
    </row>
    <row r="7" spans="1:35" s="2" customFormat="1" ht="15.75" x14ac:dyDescent="0.25">
      <c r="A7" s="7"/>
      <c r="B7" s="58"/>
      <c r="C7" s="58"/>
      <c r="D7" s="340"/>
      <c r="E7" s="340"/>
      <c r="F7" s="340"/>
      <c r="G7" s="340"/>
      <c r="H7" s="340"/>
      <c r="I7" s="341"/>
      <c r="J7" s="340"/>
      <c r="K7" s="340"/>
      <c r="L7" s="340"/>
      <c r="M7" s="340"/>
      <c r="N7" s="58"/>
      <c r="O7" s="8"/>
      <c r="P7" s="67"/>
      <c r="Q7" s="362"/>
      <c r="R7" s="363"/>
      <c r="S7" s="363"/>
      <c r="T7" s="363"/>
      <c r="U7" s="363"/>
      <c r="V7" s="363"/>
      <c r="W7" s="363"/>
      <c r="X7" s="364"/>
      <c r="Y7" s="68"/>
      <c r="Z7" s="68"/>
      <c r="AA7" s="72"/>
      <c r="AB7" s="72"/>
      <c r="AC7" s="72"/>
      <c r="AD7" s="72"/>
      <c r="AE7" s="72"/>
      <c r="AF7" s="72"/>
      <c r="AG7" s="72"/>
      <c r="AH7" s="72"/>
      <c r="AI7" s="51"/>
    </row>
    <row r="8" spans="1:35" s="2" customFormat="1" ht="16.5" thickBot="1" x14ac:dyDescent="0.3">
      <c r="A8" s="357"/>
      <c r="B8" s="358"/>
      <c r="C8" s="358"/>
      <c r="D8" s="9"/>
      <c r="E8" s="57"/>
      <c r="F8" s="57"/>
      <c r="G8" s="57"/>
      <c r="H8" s="57"/>
      <c r="I8" s="10"/>
      <c r="J8" s="57"/>
      <c r="K8" s="11"/>
      <c r="L8" s="12"/>
      <c r="M8" s="13"/>
      <c r="N8" s="57"/>
      <c r="O8" s="14"/>
      <c r="P8" s="67"/>
      <c r="Q8" s="362"/>
      <c r="R8" s="363"/>
      <c r="S8" s="363"/>
      <c r="T8" s="363"/>
      <c r="U8" s="363"/>
      <c r="V8" s="363"/>
      <c r="W8" s="363"/>
      <c r="X8" s="364"/>
      <c r="Y8" s="68"/>
      <c r="Z8" s="68"/>
      <c r="AA8" s="72"/>
      <c r="AB8" s="72"/>
      <c r="AC8" s="72"/>
      <c r="AD8" s="72"/>
      <c r="AE8" s="72"/>
      <c r="AF8" s="72"/>
      <c r="AG8" s="72"/>
      <c r="AH8" s="72"/>
      <c r="AI8" s="51"/>
    </row>
    <row r="9" spans="1:35" s="2" customFormat="1" ht="15.75" x14ac:dyDescent="0.25">
      <c r="A9" s="342" t="s">
        <v>0</v>
      </c>
      <c r="B9" s="343"/>
      <c r="C9" s="343"/>
      <c r="D9" s="344"/>
      <c r="E9" s="353" t="s">
        <v>40</v>
      </c>
      <c r="F9" s="354"/>
      <c r="G9" s="354"/>
      <c r="H9" s="354"/>
      <c r="I9" s="355"/>
      <c r="J9" s="354"/>
      <c r="K9" s="354"/>
      <c r="L9" s="354"/>
      <c r="M9" s="354"/>
      <c r="N9" s="354"/>
      <c r="O9" s="356"/>
      <c r="P9" s="73"/>
      <c r="Q9" s="362"/>
      <c r="R9" s="363"/>
      <c r="S9" s="363"/>
      <c r="T9" s="363"/>
      <c r="U9" s="363"/>
      <c r="V9" s="363"/>
      <c r="W9" s="363"/>
      <c r="X9" s="364"/>
      <c r="Y9" s="73"/>
      <c r="Z9" s="68"/>
      <c r="AA9" s="72"/>
      <c r="AB9" s="72"/>
      <c r="AC9" s="72"/>
      <c r="AD9" s="72"/>
      <c r="AE9" s="72"/>
      <c r="AF9" s="72"/>
      <c r="AG9" s="72"/>
      <c r="AH9" s="72"/>
      <c r="AI9" s="51"/>
    </row>
    <row r="10" spans="1:35" s="2" customFormat="1" ht="15.75" x14ac:dyDescent="0.25">
      <c r="A10" s="318" t="s">
        <v>1</v>
      </c>
      <c r="B10" s="297"/>
      <c r="C10" s="297"/>
      <c r="D10" s="319"/>
      <c r="E10" s="320" t="s">
        <v>37</v>
      </c>
      <c r="F10" s="321"/>
      <c r="G10" s="321"/>
      <c r="H10" s="321"/>
      <c r="I10" s="321"/>
      <c r="J10" s="321"/>
      <c r="K10" s="321"/>
      <c r="L10" s="321"/>
      <c r="M10" s="321"/>
      <c r="N10" s="321"/>
      <c r="O10" s="322"/>
      <c r="P10" s="73"/>
      <c r="Q10" s="73"/>
      <c r="R10" s="73"/>
      <c r="S10" s="73"/>
      <c r="T10" s="73"/>
      <c r="U10" s="73"/>
      <c r="V10" s="73"/>
      <c r="W10" s="73"/>
      <c r="X10" s="73"/>
      <c r="Y10" s="73"/>
      <c r="Z10" s="68"/>
      <c r="AA10" s="72"/>
      <c r="AB10" s="72"/>
      <c r="AC10" s="72"/>
      <c r="AD10" s="72"/>
      <c r="AE10" s="72"/>
      <c r="AF10" s="72"/>
      <c r="AG10" s="72"/>
      <c r="AH10" s="72"/>
      <c r="AI10" s="51"/>
    </row>
    <row r="11" spans="1:35" s="2" customFormat="1" ht="15.75" x14ac:dyDescent="0.25">
      <c r="A11" s="318" t="s">
        <v>2</v>
      </c>
      <c r="B11" s="297"/>
      <c r="C11" s="297"/>
      <c r="D11" s="319"/>
      <c r="E11" s="350" t="s">
        <v>41</v>
      </c>
      <c r="F11" s="351"/>
      <c r="G11" s="351"/>
      <c r="H11" s="351"/>
      <c r="I11" s="351"/>
      <c r="J11" s="351"/>
      <c r="K11" s="351"/>
      <c r="L11" s="351"/>
      <c r="M11" s="351"/>
      <c r="N11" s="351"/>
      <c r="O11" s="352"/>
      <c r="P11" s="73"/>
      <c r="Q11" s="73"/>
      <c r="R11" s="73"/>
      <c r="S11" s="73"/>
      <c r="T11" s="73"/>
      <c r="U11" s="73"/>
      <c r="V11" s="73"/>
      <c r="W11" s="73"/>
      <c r="X11" s="73"/>
      <c r="Y11" s="73"/>
      <c r="Z11" s="68"/>
      <c r="AA11" s="72"/>
      <c r="AB11" s="72"/>
      <c r="AC11" s="72"/>
      <c r="AD11" s="72"/>
      <c r="AE11" s="72"/>
      <c r="AF11" s="72"/>
      <c r="AG11" s="72"/>
      <c r="AH11" s="72"/>
      <c r="AI11" s="51"/>
    </row>
    <row r="12" spans="1:35" s="2" customFormat="1" ht="15" customHeight="1" x14ac:dyDescent="0.25">
      <c r="A12" s="318" t="s">
        <v>3</v>
      </c>
      <c r="B12" s="297"/>
      <c r="C12" s="297"/>
      <c r="D12" s="319"/>
      <c r="E12" s="350" t="s">
        <v>42</v>
      </c>
      <c r="F12" s="351"/>
      <c r="G12" s="351"/>
      <c r="H12" s="351"/>
      <c r="I12" s="351"/>
      <c r="J12" s="351"/>
      <c r="K12" s="351"/>
      <c r="L12" s="351"/>
      <c r="M12" s="351"/>
      <c r="N12" s="351"/>
      <c r="O12" s="352"/>
      <c r="P12" s="73"/>
      <c r="Q12" s="73"/>
      <c r="R12" s="73"/>
      <c r="S12" s="73"/>
      <c r="T12" s="73"/>
      <c r="U12" s="73"/>
      <c r="V12" s="73"/>
      <c r="W12" s="73"/>
      <c r="X12" s="73"/>
      <c r="Y12" s="73"/>
      <c r="Z12" s="68"/>
      <c r="AA12" s="72"/>
      <c r="AB12" s="72"/>
      <c r="AC12" s="72"/>
      <c r="AD12" s="72"/>
      <c r="AE12" s="72"/>
      <c r="AF12" s="72"/>
      <c r="AG12" s="72"/>
      <c r="AH12" s="72"/>
      <c r="AI12" s="51"/>
    </row>
    <row r="13" spans="1:35" s="2" customFormat="1" ht="15.75" x14ac:dyDescent="0.25">
      <c r="A13" s="318" t="s">
        <v>4</v>
      </c>
      <c r="B13" s="297"/>
      <c r="C13" s="297"/>
      <c r="D13" s="319"/>
      <c r="E13" s="350" t="s">
        <v>43</v>
      </c>
      <c r="F13" s="351"/>
      <c r="G13" s="351"/>
      <c r="H13" s="351"/>
      <c r="I13" s="351"/>
      <c r="J13" s="351"/>
      <c r="K13" s="351"/>
      <c r="L13" s="351"/>
      <c r="M13" s="351"/>
      <c r="N13" s="351"/>
      <c r="O13" s="352"/>
      <c r="P13" s="73"/>
      <c r="Q13" s="73"/>
      <c r="R13" s="73"/>
      <c r="S13" s="73"/>
      <c r="T13" s="73"/>
      <c r="U13" s="73"/>
      <c r="V13" s="73"/>
      <c r="W13" s="73"/>
      <c r="X13" s="73"/>
      <c r="Y13" s="73"/>
      <c r="Z13" s="68"/>
      <c r="AA13" s="72"/>
      <c r="AB13" s="72"/>
      <c r="AC13" s="72"/>
      <c r="AD13" s="72"/>
      <c r="AE13" s="72"/>
      <c r="AF13" s="72"/>
      <c r="AG13" s="72"/>
      <c r="AH13" s="72"/>
      <c r="AI13" s="51"/>
    </row>
    <row r="14" spans="1:35" s="2" customFormat="1" ht="15.75" x14ac:dyDescent="0.25">
      <c r="A14" s="318" t="s">
        <v>5</v>
      </c>
      <c r="B14" s="297"/>
      <c r="C14" s="297"/>
      <c r="D14" s="319"/>
      <c r="E14" s="320" t="s">
        <v>38</v>
      </c>
      <c r="F14" s="321"/>
      <c r="G14" s="321"/>
      <c r="H14" s="321"/>
      <c r="I14" s="321"/>
      <c r="J14" s="321"/>
      <c r="K14" s="321"/>
      <c r="L14" s="321"/>
      <c r="M14" s="321"/>
      <c r="N14" s="321"/>
      <c r="O14" s="322"/>
      <c r="P14" s="73"/>
      <c r="Q14" s="73"/>
      <c r="R14" s="73"/>
      <c r="S14" s="73"/>
      <c r="T14" s="73"/>
      <c r="U14" s="73"/>
      <c r="V14" s="73"/>
      <c r="W14" s="73"/>
      <c r="X14" s="73"/>
      <c r="Y14" s="73"/>
      <c r="Z14" s="68"/>
      <c r="AA14" s="72"/>
      <c r="AB14" s="72"/>
      <c r="AC14" s="72"/>
      <c r="AD14" s="72"/>
      <c r="AE14" s="72"/>
      <c r="AF14" s="72"/>
      <c r="AG14" s="72"/>
      <c r="AH14" s="72"/>
      <c r="AI14" s="51"/>
    </row>
    <row r="15" spans="1:35" s="2" customFormat="1" ht="15" customHeight="1" thickBot="1" x14ac:dyDescent="0.3">
      <c r="A15" s="323" t="s">
        <v>6</v>
      </c>
      <c r="B15" s="324"/>
      <c r="C15" s="324"/>
      <c r="D15" s="325"/>
      <c r="E15" s="326" t="s">
        <v>39</v>
      </c>
      <c r="F15" s="327"/>
      <c r="G15" s="327"/>
      <c r="H15" s="327"/>
      <c r="I15" s="327"/>
      <c r="J15" s="327"/>
      <c r="K15" s="327"/>
      <c r="L15" s="327"/>
      <c r="M15" s="327"/>
      <c r="N15" s="327"/>
      <c r="O15" s="328"/>
      <c r="P15" s="73"/>
      <c r="Q15" s="73"/>
      <c r="R15" s="73"/>
      <c r="S15" s="73"/>
      <c r="T15" s="73"/>
      <c r="U15" s="73"/>
      <c r="V15" s="73"/>
      <c r="W15" s="73"/>
      <c r="X15" s="73"/>
      <c r="Y15" s="73"/>
      <c r="Z15" s="68"/>
      <c r="AA15" s="72"/>
      <c r="AB15" s="72"/>
      <c r="AC15" s="72"/>
      <c r="AD15" s="72"/>
      <c r="AE15" s="72"/>
      <c r="AF15" s="72"/>
      <c r="AG15" s="72"/>
      <c r="AH15" s="72"/>
      <c r="AI15" s="51"/>
    </row>
    <row r="16" spans="1:35" s="2" customFormat="1" ht="15.75" customHeight="1" thickBot="1" x14ac:dyDescent="0.3">
      <c r="A16" s="7"/>
      <c r="B16" s="15"/>
      <c r="C16" s="15"/>
      <c r="D16" s="16"/>
      <c r="E16" s="17"/>
      <c r="F16" s="17"/>
      <c r="G16" s="17"/>
      <c r="H16" s="17"/>
      <c r="I16" s="18"/>
      <c r="J16" s="17"/>
      <c r="K16" s="19"/>
      <c r="L16" s="20"/>
      <c r="M16" s="20"/>
      <c r="N16" s="17"/>
      <c r="O16" s="21"/>
      <c r="P16" s="73"/>
      <c r="Q16" s="73"/>
      <c r="R16" s="73"/>
      <c r="S16" s="73"/>
      <c r="T16" s="73"/>
      <c r="U16" s="73"/>
      <c r="V16" s="73"/>
      <c r="W16" s="73"/>
      <c r="X16" s="73"/>
      <c r="Y16" s="73"/>
      <c r="Z16" s="68"/>
      <c r="AA16" s="72"/>
      <c r="AB16" s="72"/>
      <c r="AC16" s="72"/>
      <c r="AD16" s="72"/>
      <c r="AE16" s="72"/>
      <c r="AF16" s="72"/>
      <c r="AG16" s="72"/>
      <c r="AH16" s="72"/>
      <c r="AI16" s="51"/>
    </row>
    <row r="17" spans="1:35" s="2" customFormat="1" ht="14.25" customHeight="1" thickBot="1" x14ac:dyDescent="0.3">
      <c r="A17" s="365" t="s">
        <v>7</v>
      </c>
      <c r="B17" s="365" t="s">
        <v>8</v>
      </c>
      <c r="C17" s="365" t="s">
        <v>9</v>
      </c>
      <c r="D17" s="367" t="s">
        <v>10</v>
      </c>
      <c r="E17" s="367"/>
      <c r="F17" s="367"/>
      <c r="G17" s="367"/>
      <c r="H17" s="367"/>
      <c r="I17" s="368"/>
      <c r="J17" s="367"/>
      <c r="K17" s="367"/>
      <c r="L17" s="367"/>
      <c r="M17" s="367"/>
      <c r="N17" s="345" t="s">
        <v>11</v>
      </c>
      <c r="O17" s="345" t="s">
        <v>12</v>
      </c>
      <c r="P17" s="376" t="s">
        <v>157</v>
      </c>
      <c r="Q17" s="377" t="s">
        <v>194</v>
      </c>
      <c r="R17" s="376" t="s">
        <v>158</v>
      </c>
      <c r="S17" s="376" t="s">
        <v>159</v>
      </c>
      <c r="T17" s="376"/>
      <c r="U17" s="376"/>
      <c r="V17" s="376"/>
      <c r="W17" s="376"/>
      <c r="X17" s="376"/>
      <c r="Y17" s="376"/>
      <c r="Z17" s="376" t="s">
        <v>160</v>
      </c>
      <c r="AA17" s="370" t="s">
        <v>161</v>
      </c>
      <c r="AB17" s="370" t="s">
        <v>162</v>
      </c>
      <c r="AC17" s="370" t="s">
        <v>161</v>
      </c>
      <c r="AD17" s="370" t="s">
        <v>162</v>
      </c>
      <c r="AE17" s="370" t="s">
        <v>161</v>
      </c>
      <c r="AF17" s="370" t="s">
        <v>162</v>
      </c>
      <c r="AG17" s="370" t="s">
        <v>161</v>
      </c>
      <c r="AH17" s="370" t="s">
        <v>162</v>
      </c>
      <c r="AI17" s="373" t="s">
        <v>163</v>
      </c>
    </row>
    <row r="18" spans="1:35" s="2" customFormat="1" ht="35.25" customHeight="1" thickBot="1" x14ac:dyDescent="0.3">
      <c r="A18" s="366"/>
      <c r="B18" s="366"/>
      <c r="C18" s="366"/>
      <c r="D18" s="359" t="s">
        <v>13</v>
      </c>
      <c r="E18" s="360" t="s">
        <v>14</v>
      </c>
      <c r="F18" s="317" t="s">
        <v>15</v>
      </c>
      <c r="G18" s="317"/>
      <c r="H18" s="360" t="s">
        <v>16</v>
      </c>
      <c r="I18" s="316" t="s">
        <v>17</v>
      </c>
      <c r="J18" s="317"/>
      <c r="K18" s="298" t="s">
        <v>18</v>
      </c>
      <c r="L18" s="301" t="s">
        <v>19</v>
      </c>
      <c r="M18" s="302"/>
      <c r="N18" s="346"/>
      <c r="O18" s="346"/>
      <c r="P18" s="376"/>
      <c r="Q18" s="378"/>
      <c r="R18" s="376"/>
      <c r="S18" s="376"/>
      <c r="T18" s="376"/>
      <c r="U18" s="376"/>
      <c r="V18" s="376"/>
      <c r="W18" s="376"/>
      <c r="X18" s="376"/>
      <c r="Y18" s="376"/>
      <c r="Z18" s="376"/>
      <c r="AA18" s="371"/>
      <c r="AB18" s="371"/>
      <c r="AC18" s="371"/>
      <c r="AD18" s="371"/>
      <c r="AE18" s="371"/>
      <c r="AF18" s="371"/>
      <c r="AG18" s="371"/>
      <c r="AH18" s="371"/>
      <c r="AI18" s="373"/>
    </row>
    <row r="19" spans="1:35" s="2" customFormat="1" ht="64.5" customHeight="1" thickBot="1" x14ac:dyDescent="0.3">
      <c r="A19" s="366"/>
      <c r="B19" s="366"/>
      <c r="C19" s="366"/>
      <c r="D19" s="359"/>
      <c r="E19" s="346"/>
      <c r="F19" s="303" t="s">
        <v>20</v>
      </c>
      <c r="G19" s="303" t="s">
        <v>21</v>
      </c>
      <c r="H19" s="346"/>
      <c r="I19" s="348" t="s">
        <v>22</v>
      </c>
      <c r="J19" s="303" t="s">
        <v>21</v>
      </c>
      <c r="K19" s="299"/>
      <c r="L19" s="329" t="s">
        <v>45</v>
      </c>
      <c r="M19" s="305" t="s">
        <v>46</v>
      </c>
      <c r="N19" s="346"/>
      <c r="O19" s="347"/>
      <c r="P19" s="376"/>
      <c r="Q19" s="379"/>
      <c r="R19" s="376"/>
      <c r="S19" s="380" t="s">
        <v>164</v>
      </c>
      <c r="T19" s="380" t="s">
        <v>165</v>
      </c>
      <c r="U19" s="376" t="s">
        <v>166</v>
      </c>
      <c r="V19" s="376"/>
      <c r="W19" s="376"/>
      <c r="X19" s="376"/>
      <c r="Y19" s="376"/>
      <c r="Z19" s="376"/>
      <c r="AA19" s="372"/>
      <c r="AB19" s="372"/>
      <c r="AC19" s="372"/>
      <c r="AD19" s="372"/>
      <c r="AE19" s="372"/>
      <c r="AF19" s="372"/>
      <c r="AG19" s="372"/>
      <c r="AH19" s="372"/>
      <c r="AI19" s="373"/>
    </row>
    <row r="20" spans="1:35" s="2" customFormat="1" ht="39" thickBot="1" x14ac:dyDescent="0.3">
      <c r="A20" s="304"/>
      <c r="B20" s="304"/>
      <c r="C20" s="304"/>
      <c r="D20" s="359"/>
      <c r="E20" s="347"/>
      <c r="F20" s="304"/>
      <c r="G20" s="304"/>
      <c r="H20" s="347"/>
      <c r="I20" s="349"/>
      <c r="J20" s="304"/>
      <c r="K20" s="300"/>
      <c r="L20" s="330" t="s">
        <v>25</v>
      </c>
      <c r="M20" s="306"/>
      <c r="N20" s="347"/>
      <c r="O20" s="59" t="s">
        <v>26</v>
      </c>
      <c r="P20" s="74" t="s">
        <v>167</v>
      </c>
      <c r="Q20" s="74"/>
      <c r="R20" s="74" t="s">
        <v>26</v>
      </c>
      <c r="S20" s="380"/>
      <c r="T20" s="380"/>
      <c r="U20" s="74" t="s">
        <v>168</v>
      </c>
      <c r="V20" s="74" t="s">
        <v>169</v>
      </c>
      <c r="W20" s="74" t="s">
        <v>170</v>
      </c>
      <c r="X20" s="74" t="s">
        <v>195</v>
      </c>
      <c r="Y20" s="74" t="s">
        <v>171</v>
      </c>
      <c r="Z20" s="376"/>
      <c r="AA20" s="374">
        <v>2017</v>
      </c>
      <c r="AB20" s="375"/>
      <c r="AC20" s="374">
        <v>2018</v>
      </c>
      <c r="AD20" s="375"/>
      <c r="AE20" s="374">
        <v>2019</v>
      </c>
      <c r="AF20" s="375"/>
      <c r="AG20" s="374">
        <v>2020</v>
      </c>
      <c r="AH20" s="375"/>
      <c r="AI20" s="373"/>
    </row>
    <row r="21" spans="1:35" s="2" customFormat="1" ht="15.75" thickBot="1" x14ac:dyDescent="0.3">
      <c r="A21" s="59">
        <v>1</v>
      </c>
      <c r="B21" s="59">
        <v>2</v>
      </c>
      <c r="C21" s="59">
        <v>3</v>
      </c>
      <c r="D21" s="59">
        <v>4</v>
      </c>
      <c r="E21" s="59">
        <v>5</v>
      </c>
      <c r="F21" s="59">
        <v>6</v>
      </c>
      <c r="G21" s="59">
        <v>7</v>
      </c>
      <c r="H21" s="59">
        <v>8</v>
      </c>
      <c r="I21" s="60">
        <v>9</v>
      </c>
      <c r="J21" s="59">
        <v>10</v>
      </c>
      <c r="K21" s="59">
        <v>11</v>
      </c>
      <c r="L21" s="61">
        <v>12</v>
      </c>
      <c r="M21" s="59">
        <v>13</v>
      </c>
      <c r="N21" s="59">
        <v>14</v>
      </c>
      <c r="O21" s="59">
        <v>15</v>
      </c>
      <c r="P21" s="75">
        <v>10</v>
      </c>
      <c r="Q21" s="75" t="s">
        <v>172</v>
      </c>
      <c r="R21" s="75">
        <v>11</v>
      </c>
      <c r="S21" s="75" t="s">
        <v>172</v>
      </c>
      <c r="T21" s="75">
        <v>12</v>
      </c>
      <c r="U21" s="75" t="s">
        <v>172</v>
      </c>
      <c r="V21" s="75">
        <v>13</v>
      </c>
      <c r="W21" s="75" t="s">
        <v>172</v>
      </c>
      <c r="X21" s="75">
        <v>14</v>
      </c>
      <c r="Y21" s="75" t="s">
        <v>172</v>
      </c>
      <c r="Z21" s="75">
        <v>15</v>
      </c>
      <c r="AA21" s="75" t="s">
        <v>172</v>
      </c>
      <c r="AB21" s="75">
        <v>16</v>
      </c>
      <c r="AC21" s="75" t="s">
        <v>172</v>
      </c>
      <c r="AD21" s="75">
        <v>17</v>
      </c>
      <c r="AE21" s="75" t="s">
        <v>172</v>
      </c>
      <c r="AF21" s="75">
        <v>18</v>
      </c>
      <c r="AG21" s="75" t="s">
        <v>172</v>
      </c>
      <c r="AH21" s="75">
        <v>19</v>
      </c>
      <c r="AI21" s="75" t="s">
        <v>172</v>
      </c>
    </row>
    <row r="22" spans="1:35" s="2" customFormat="1" ht="15.75" thickBot="1" x14ac:dyDescent="0.3">
      <c r="A22" s="307" t="s">
        <v>27</v>
      </c>
      <c r="B22" s="308"/>
      <c r="C22" s="308"/>
      <c r="D22" s="308"/>
      <c r="E22" s="308"/>
      <c r="F22" s="308"/>
      <c r="G22" s="308"/>
      <c r="H22" s="308"/>
      <c r="I22" s="308"/>
      <c r="J22" s="308"/>
      <c r="K22" s="308"/>
      <c r="L22" s="308"/>
      <c r="M22" s="308"/>
      <c r="N22" s="308"/>
      <c r="O22" s="309"/>
      <c r="P22" s="90"/>
      <c r="Q22" s="90"/>
      <c r="R22" s="90"/>
      <c r="S22" s="90"/>
      <c r="T22" s="90"/>
      <c r="U22" s="90"/>
      <c r="V22" s="90"/>
      <c r="W22" s="90"/>
      <c r="X22" s="90"/>
      <c r="Y22" s="90"/>
      <c r="Z22" s="90"/>
      <c r="AA22" s="91"/>
      <c r="AB22" s="91"/>
      <c r="AC22" s="91"/>
      <c r="AD22" s="91"/>
      <c r="AE22" s="91"/>
      <c r="AF22" s="91"/>
      <c r="AG22" s="91"/>
      <c r="AH22" s="91"/>
      <c r="AI22" s="78"/>
    </row>
    <row r="23" spans="1:35" s="2" customFormat="1" ht="56.25" customHeight="1" x14ac:dyDescent="0.25">
      <c r="A23" s="92">
        <v>1</v>
      </c>
      <c r="B23" s="93">
        <v>62</v>
      </c>
      <c r="C23" s="93" t="s">
        <v>53</v>
      </c>
      <c r="D23" s="94" t="s">
        <v>62</v>
      </c>
      <c r="E23" s="95" t="s">
        <v>48</v>
      </c>
      <c r="F23" s="96">
        <v>876</v>
      </c>
      <c r="G23" s="96" t="s">
        <v>52</v>
      </c>
      <c r="H23" s="96">
        <v>1</v>
      </c>
      <c r="I23" s="97">
        <v>45000000000</v>
      </c>
      <c r="J23" s="93" t="s">
        <v>49</v>
      </c>
      <c r="K23" s="98">
        <v>7000000</v>
      </c>
      <c r="L23" s="99">
        <v>42736</v>
      </c>
      <c r="M23" s="99">
        <v>42856</v>
      </c>
      <c r="N23" s="93" t="s">
        <v>60</v>
      </c>
      <c r="O23" s="100" t="s">
        <v>61</v>
      </c>
      <c r="P23" s="79"/>
      <c r="Q23" s="79"/>
      <c r="R23" s="79"/>
      <c r="S23" s="79"/>
      <c r="T23" s="79"/>
      <c r="U23" s="79"/>
      <c r="V23" s="79"/>
      <c r="W23" s="79"/>
      <c r="X23" s="79"/>
      <c r="Y23" s="79"/>
      <c r="Z23" s="79"/>
      <c r="AA23" s="80"/>
      <c r="AB23" s="80"/>
      <c r="AC23" s="80"/>
      <c r="AD23" s="80"/>
      <c r="AE23" s="80"/>
      <c r="AF23" s="80"/>
      <c r="AG23" s="80"/>
      <c r="AH23" s="80"/>
      <c r="AI23" s="78"/>
    </row>
    <row r="24" spans="1:35" s="2" customFormat="1" ht="38.25" x14ac:dyDescent="0.25">
      <c r="A24" s="101">
        <v>2</v>
      </c>
      <c r="B24" s="102">
        <v>69</v>
      </c>
      <c r="C24" s="102">
        <v>69</v>
      </c>
      <c r="D24" s="103" t="s">
        <v>72</v>
      </c>
      <c r="E24" s="104" t="s">
        <v>48</v>
      </c>
      <c r="F24" s="105">
        <v>876</v>
      </c>
      <c r="G24" s="105" t="s">
        <v>52</v>
      </c>
      <c r="H24" s="105">
        <v>1</v>
      </c>
      <c r="I24" s="106">
        <v>45000000000</v>
      </c>
      <c r="J24" s="102" t="s">
        <v>49</v>
      </c>
      <c r="K24" s="107">
        <v>30840000</v>
      </c>
      <c r="L24" s="108">
        <v>42767</v>
      </c>
      <c r="M24" s="108">
        <v>43466</v>
      </c>
      <c r="N24" s="102" t="s">
        <v>50</v>
      </c>
      <c r="O24" s="109" t="s">
        <v>51</v>
      </c>
      <c r="P24" s="79" t="s">
        <v>173</v>
      </c>
      <c r="Q24" s="79">
        <v>0</v>
      </c>
      <c r="R24" s="79"/>
      <c r="S24" s="79"/>
      <c r="T24" s="79"/>
      <c r="U24" s="79"/>
      <c r="V24" s="79"/>
      <c r="W24" s="79"/>
      <c r="X24" s="79"/>
      <c r="Y24" s="79"/>
      <c r="Z24" s="79"/>
      <c r="AA24" s="80"/>
      <c r="AB24" s="80"/>
      <c r="AC24" s="80"/>
      <c r="AD24" s="80"/>
      <c r="AE24" s="80"/>
      <c r="AF24" s="80"/>
      <c r="AG24" s="80"/>
      <c r="AH24" s="80"/>
      <c r="AI24" s="81"/>
    </row>
    <row r="25" spans="1:35" s="2" customFormat="1" ht="55.5" customHeight="1" x14ac:dyDescent="0.25">
      <c r="A25" s="101">
        <v>3</v>
      </c>
      <c r="B25" s="102" t="s">
        <v>73</v>
      </c>
      <c r="C25" s="102" t="s">
        <v>74</v>
      </c>
      <c r="D25" s="103" t="s">
        <v>75</v>
      </c>
      <c r="E25" s="104" t="s">
        <v>48</v>
      </c>
      <c r="F25" s="105">
        <v>876</v>
      </c>
      <c r="G25" s="105" t="s">
        <v>52</v>
      </c>
      <c r="H25" s="105">
        <v>1</v>
      </c>
      <c r="I25" s="110" t="s">
        <v>76</v>
      </c>
      <c r="J25" s="102" t="s">
        <v>77</v>
      </c>
      <c r="K25" s="107">
        <v>118000</v>
      </c>
      <c r="L25" s="108">
        <v>42767</v>
      </c>
      <c r="M25" s="108">
        <v>42795</v>
      </c>
      <c r="N25" s="102" t="s">
        <v>50</v>
      </c>
      <c r="O25" s="109" t="s">
        <v>51</v>
      </c>
      <c r="P25" s="79"/>
      <c r="Q25" s="79"/>
      <c r="R25" s="79"/>
      <c r="S25" s="79"/>
      <c r="T25" s="79"/>
      <c r="U25" s="79"/>
      <c r="V25" s="79"/>
      <c r="W25" s="79"/>
      <c r="X25" s="79"/>
      <c r="Y25" s="79"/>
      <c r="Z25" s="79"/>
      <c r="AA25" s="80"/>
      <c r="AB25" s="80"/>
      <c r="AC25" s="80"/>
      <c r="AD25" s="80"/>
      <c r="AE25" s="80"/>
      <c r="AF25" s="80"/>
      <c r="AG25" s="80"/>
      <c r="AH25" s="80"/>
      <c r="AI25" s="81"/>
    </row>
    <row r="26" spans="1:35" s="2" customFormat="1" ht="57.75" customHeight="1" x14ac:dyDescent="0.25">
      <c r="A26" s="101">
        <v>4</v>
      </c>
      <c r="B26" s="102">
        <v>62</v>
      </c>
      <c r="C26" s="102" t="s">
        <v>53</v>
      </c>
      <c r="D26" s="103" t="s">
        <v>88</v>
      </c>
      <c r="E26" s="104" t="s">
        <v>48</v>
      </c>
      <c r="F26" s="105">
        <v>876</v>
      </c>
      <c r="G26" s="105" t="s">
        <v>52</v>
      </c>
      <c r="H26" s="105">
        <v>1</v>
      </c>
      <c r="I26" s="106">
        <v>45000000000</v>
      </c>
      <c r="J26" s="102" t="s">
        <v>49</v>
      </c>
      <c r="K26" s="107">
        <v>499983.7</v>
      </c>
      <c r="L26" s="108">
        <v>42795</v>
      </c>
      <c r="M26" s="108">
        <v>42979</v>
      </c>
      <c r="N26" s="102" t="s">
        <v>50</v>
      </c>
      <c r="O26" s="109" t="s">
        <v>51</v>
      </c>
      <c r="P26" s="79"/>
      <c r="Q26" s="79"/>
      <c r="R26" s="79"/>
      <c r="S26" s="79"/>
      <c r="T26" s="79"/>
      <c r="U26" s="79"/>
      <c r="V26" s="79"/>
      <c r="W26" s="79"/>
      <c r="X26" s="79"/>
      <c r="Y26" s="79"/>
      <c r="Z26" s="79"/>
      <c r="AA26" s="80"/>
      <c r="AB26" s="80"/>
      <c r="AC26" s="80"/>
      <c r="AD26" s="80"/>
      <c r="AE26" s="80"/>
      <c r="AF26" s="80"/>
      <c r="AG26" s="80"/>
      <c r="AH26" s="80"/>
      <c r="AI26" s="82"/>
    </row>
    <row r="27" spans="1:35" s="2" customFormat="1" ht="111" customHeight="1" x14ac:dyDescent="0.25">
      <c r="A27" s="101">
        <v>5</v>
      </c>
      <c r="B27" s="102" t="s">
        <v>78</v>
      </c>
      <c r="C27" s="102" t="s">
        <v>78</v>
      </c>
      <c r="D27" s="103" t="s">
        <v>111</v>
      </c>
      <c r="E27" s="104" t="s">
        <v>48</v>
      </c>
      <c r="F27" s="105">
        <v>876</v>
      </c>
      <c r="G27" s="105" t="s">
        <v>52</v>
      </c>
      <c r="H27" s="105">
        <v>1</v>
      </c>
      <c r="I27" s="106">
        <v>45000000000</v>
      </c>
      <c r="J27" s="102" t="s">
        <v>49</v>
      </c>
      <c r="K27" s="107">
        <v>132470</v>
      </c>
      <c r="L27" s="108">
        <v>42795</v>
      </c>
      <c r="M27" s="108">
        <v>42856</v>
      </c>
      <c r="N27" s="102" t="s">
        <v>50</v>
      </c>
      <c r="O27" s="109" t="s">
        <v>51</v>
      </c>
      <c r="P27" s="79"/>
      <c r="Q27" s="79"/>
      <c r="R27" s="79"/>
      <c r="S27" s="79"/>
      <c r="T27" s="79"/>
      <c r="U27" s="79"/>
      <c r="V27" s="79"/>
      <c r="W27" s="79"/>
      <c r="X27" s="79"/>
      <c r="Y27" s="79"/>
      <c r="Z27" s="79"/>
      <c r="AA27" s="80"/>
      <c r="AB27" s="80"/>
      <c r="AC27" s="80"/>
      <c r="AD27" s="80"/>
      <c r="AE27" s="80"/>
      <c r="AF27" s="80"/>
      <c r="AG27" s="80"/>
      <c r="AH27" s="80"/>
      <c r="AI27" s="82"/>
    </row>
    <row r="28" spans="1:35" s="2" customFormat="1" ht="38.25" x14ac:dyDescent="0.25">
      <c r="A28" s="101">
        <v>6</v>
      </c>
      <c r="B28" s="102" t="s">
        <v>73</v>
      </c>
      <c r="C28" s="102" t="s">
        <v>74</v>
      </c>
      <c r="D28" s="103" t="s">
        <v>81</v>
      </c>
      <c r="E28" s="104" t="s">
        <v>48</v>
      </c>
      <c r="F28" s="105">
        <v>876</v>
      </c>
      <c r="G28" s="105" t="s">
        <v>52</v>
      </c>
      <c r="H28" s="105">
        <v>1</v>
      </c>
      <c r="I28" s="110" t="s">
        <v>76</v>
      </c>
      <c r="J28" s="102" t="s">
        <v>77</v>
      </c>
      <c r="K28" s="107">
        <v>449000</v>
      </c>
      <c r="L28" s="108">
        <v>42795</v>
      </c>
      <c r="M28" s="108">
        <v>42856</v>
      </c>
      <c r="N28" s="102" t="s">
        <v>50</v>
      </c>
      <c r="O28" s="109" t="s">
        <v>51</v>
      </c>
      <c r="P28" s="79"/>
      <c r="Q28" s="79"/>
      <c r="R28" s="79"/>
      <c r="S28" s="79"/>
      <c r="T28" s="79"/>
      <c r="U28" s="79"/>
      <c r="V28" s="79"/>
      <c r="W28" s="79"/>
      <c r="X28" s="79"/>
      <c r="Y28" s="79"/>
      <c r="Z28" s="79"/>
      <c r="AA28" s="80"/>
      <c r="AB28" s="80"/>
      <c r="AC28" s="80"/>
      <c r="AD28" s="80"/>
      <c r="AE28" s="80"/>
      <c r="AF28" s="80"/>
      <c r="AG28" s="80"/>
      <c r="AH28" s="80"/>
      <c r="AI28" s="78"/>
    </row>
    <row r="29" spans="1:35" s="2" customFormat="1" ht="38.25" x14ac:dyDescent="0.25">
      <c r="A29" s="111">
        <v>7</v>
      </c>
      <c r="B29" s="112" t="s">
        <v>80</v>
      </c>
      <c r="C29" s="112" t="s">
        <v>80</v>
      </c>
      <c r="D29" s="113" t="s">
        <v>79</v>
      </c>
      <c r="E29" s="104" t="s">
        <v>48</v>
      </c>
      <c r="F29" s="105">
        <v>876</v>
      </c>
      <c r="G29" s="105" t="s">
        <v>52</v>
      </c>
      <c r="H29" s="105">
        <v>1</v>
      </c>
      <c r="I29" s="110" t="s">
        <v>76</v>
      </c>
      <c r="J29" s="102" t="s">
        <v>77</v>
      </c>
      <c r="K29" s="114">
        <v>488000</v>
      </c>
      <c r="L29" s="115">
        <v>42795</v>
      </c>
      <c r="M29" s="115">
        <v>42856</v>
      </c>
      <c r="N29" s="112" t="s">
        <v>50</v>
      </c>
      <c r="O29" s="116" t="s">
        <v>51</v>
      </c>
      <c r="P29" s="79"/>
      <c r="Q29" s="79"/>
      <c r="R29" s="79"/>
      <c r="S29" s="79"/>
      <c r="T29" s="79"/>
      <c r="U29" s="79"/>
      <c r="V29" s="79"/>
      <c r="W29" s="79"/>
      <c r="X29" s="79"/>
      <c r="Y29" s="79"/>
      <c r="Z29" s="79"/>
      <c r="AA29" s="80"/>
      <c r="AB29" s="80"/>
      <c r="AC29" s="80"/>
      <c r="AD29" s="80"/>
      <c r="AE29" s="80"/>
      <c r="AF29" s="80"/>
      <c r="AG29" s="80"/>
      <c r="AH29" s="80"/>
      <c r="AI29" s="82"/>
    </row>
    <row r="30" spans="1:35" s="2" customFormat="1" ht="38.25" x14ac:dyDescent="0.25">
      <c r="A30" s="101">
        <v>8</v>
      </c>
      <c r="B30" s="102" t="s">
        <v>89</v>
      </c>
      <c r="C30" s="102" t="s">
        <v>90</v>
      </c>
      <c r="D30" s="103" t="s">
        <v>85</v>
      </c>
      <c r="E30" s="104" t="s">
        <v>48</v>
      </c>
      <c r="F30" s="105" t="s">
        <v>84</v>
      </c>
      <c r="G30" s="105" t="s">
        <v>52</v>
      </c>
      <c r="H30" s="105">
        <v>1</v>
      </c>
      <c r="I30" s="110">
        <v>45000000000</v>
      </c>
      <c r="J30" s="102" t="s">
        <v>49</v>
      </c>
      <c r="K30" s="107">
        <v>160000</v>
      </c>
      <c r="L30" s="108">
        <v>42795</v>
      </c>
      <c r="M30" s="108">
        <v>42887</v>
      </c>
      <c r="N30" s="102" t="s">
        <v>50</v>
      </c>
      <c r="O30" s="109" t="s">
        <v>51</v>
      </c>
      <c r="P30" s="79"/>
      <c r="Q30" s="79"/>
      <c r="R30" s="79"/>
      <c r="S30" s="79"/>
      <c r="T30" s="79"/>
      <c r="U30" s="79"/>
      <c r="V30" s="79"/>
      <c r="W30" s="79"/>
      <c r="X30" s="79"/>
      <c r="Y30" s="79"/>
      <c r="Z30" s="79"/>
      <c r="AA30" s="80"/>
      <c r="AB30" s="80"/>
      <c r="AC30" s="80"/>
      <c r="AD30" s="80"/>
      <c r="AE30" s="80"/>
      <c r="AF30" s="80"/>
      <c r="AG30" s="80"/>
      <c r="AH30" s="80"/>
      <c r="AI30" s="82"/>
    </row>
    <row r="31" spans="1:35" s="2" customFormat="1" ht="38.25" x14ac:dyDescent="0.25">
      <c r="A31" s="101">
        <v>9</v>
      </c>
      <c r="B31" s="102" t="s">
        <v>91</v>
      </c>
      <c r="C31" s="102" t="s">
        <v>91</v>
      </c>
      <c r="D31" s="103" t="s">
        <v>86</v>
      </c>
      <c r="E31" s="104" t="s">
        <v>48</v>
      </c>
      <c r="F31" s="105" t="s">
        <v>84</v>
      </c>
      <c r="G31" s="105" t="s">
        <v>52</v>
      </c>
      <c r="H31" s="105">
        <v>1</v>
      </c>
      <c r="I31" s="110">
        <v>45000000000</v>
      </c>
      <c r="J31" s="102" t="s">
        <v>49</v>
      </c>
      <c r="K31" s="107">
        <v>369915</v>
      </c>
      <c r="L31" s="108">
        <v>42795</v>
      </c>
      <c r="M31" s="108">
        <v>42856</v>
      </c>
      <c r="N31" s="102" t="s">
        <v>50</v>
      </c>
      <c r="O31" s="109" t="s">
        <v>51</v>
      </c>
      <c r="P31" s="79"/>
      <c r="Q31" s="79"/>
      <c r="R31" s="79"/>
      <c r="S31" s="79"/>
      <c r="T31" s="79"/>
      <c r="U31" s="79"/>
      <c r="V31" s="79"/>
      <c r="W31" s="79"/>
      <c r="X31" s="79"/>
      <c r="Y31" s="79"/>
      <c r="Z31" s="79"/>
      <c r="AA31" s="80"/>
      <c r="AB31" s="80"/>
      <c r="AC31" s="80"/>
      <c r="AD31" s="80"/>
      <c r="AE31" s="80"/>
      <c r="AF31" s="80"/>
      <c r="AG31" s="80"/>
      <c r="AH31" s="80"/>
      <c r="AI31" s="82"/>
    </row>
    <row r="32" spans="1:35" s="2" customFormat="1" ht="123" customHeight="1" x14ac:dyDescent="0.25">
      <c r="A32" s="111">
        <v>10</v>
      </c>
      <c r="B32" s="112" t="s">
        <v>92</v>
      </c>
      <c r="C32" s="112" t="s">
        <v>93</v>
      </c>
      <c r="D32" s="103" t="s">
        <v>87</v>
      </c>
      <c r="E32" s="104" t="s">
        <v>48</v>
      </c>
      <c r="F32" s="105" t="s">
        <v>84</v>
      </c>
      <c r="G32" s="105" t="s">
        <v>52</v>
      </c>
      <c r="H32" s="105">
        <v>1</v>
      </c>
      <c r="I32" s="110" t="s">
        <v>76</v>
      </c>
      <c r="J32" s="102" t="s">
        <v>77</v>
      </c>
      <c r="K32" s="114">
        <v>454740</v>
      </c>
      <c r="L32" s="115">
        <v>42795</v>
      </c>
      <c r="M32" s="115">
        <v>42856</v>
      </c>
      <c r="N32" s="112" t="s">
        <v>50</v>
      </c>
      <c r="O32" s="116" t="s">
        <v>51</v>
      </c>
      <c r="P32" s="79"/>
      <c r="Q32" s="79"/>
      <c r="R32" s="79"/>
      <c r="S32" s="79"/>
      <c r="T32" s="79"/>
      <c r="U32" s="79"/>
      <c r="V32" s="79"/>
      <c r="W32" s="79"/>
      <c r="X32" s="79"/>
      <c r="Y32" s="79"/>
      <c r="Z32" s="79"/>
      <c r="AA32" s="80"/>
      <c r="AB32" s="80"/>
      <c r="AC32" s="80"/>
      <c r="AD32" s="80"/>
      <c r="AE32" s="80"/>
      <c r="AF32" s="80"/>
      <c r="AG32" s="80"/>
      <c r="AH32" s="80"/>
      <c r="AI32" s="82"/>
    </row>
    <row r="33" spans="1:35" s="2" customFormat="1" ht="57.75" customHeight="1" x14ac:dyDescent="0.25">
      <c r="A33" s="111">
        <v>11</v>
      </c>
      <c r="B33" s="112" t="s">
        <v>94</v>
      </c>
      <c r="C33" s="112" t="s">
        <v>95</v>
      </c>
      <c r="D33" s="113" t="s">
        <v>100</v>
      </c>
      <c r="E33" s="104" t="s">
        <v>48</v>
      </c>
      <c r="F33" s="105" t="s">
        <v>84</v>
      </c>
      <c r="G33" s="105" t="s">
        <v>52</v>
      </c>
      <c r="H33" s="105">
        <v>1</v>
      </c>
      <c r="I33" s="110" t="s">
        <v>76</v>
      </c>
      <c r="J33" s="102" t="s">
        <v>77</v>
      </c>
      <c r="K33" s="114">
        <v>449214.2</v>
      </c>
      <c r="L33" s="115">
        <v>42795</v>
      </c>
      <c r="M33" s="115">
        <v>42856</v>
      </c>
      <c r="N33" s="112" t="s">
        <v>50</v>
      </c>
      <c r="O33" s="116" t="s">
        <v>51</v>
      </c>
      <c r="P33" s="79"/>
      <c r="Q33" s="79"/>
      <c r="R33" s="79"/>
      <c r="S33" s="79"/>
      <c r="T33" s="79"/>
      <c r="U33" s="79"/>
      <c r="V33" s="79"/>
      <c r="W33" s="79"/>
      <c r="X33" s="79"/>
      <c r="Y33" s="79"/>
      <c r="Z33" s="79"/>
      <c r="AA33" s="80"/>
      <c r="AB33" s="80"/>
      <c r="AC33" s="80"/>
      <c r="AD33" s="80"/>
      <c r="AE33" s="80"/>
      <c r="AF33" s="80"/>
      <c r="AG33" s="80"/>
      <c r="AH33" s="80"/>
      <c r="AI33" s="82"/>
    </row>
    <row r="34" spans="1:35" s="2" customFormat="1" ht="255" customHeight="1" x14ac:dyDescent="0.25">
      <c r="A34" s="111">
        <v>12</v>
      </c>
      <c r="B34" s="112" t="s">
        <v>96</v>
      </c>
      <c r="C34" s="112" t="s">
        <v>97</v>
      </c>
      <c r="D34" s="113" t="s">
        <v>98</v>
      </c>
      <c r="E34" s="104" t="s">
        <v>48</v>
      </c>
      <c r="F34" s="105" t="s">
        <v>84</v>
      </c>
      <c r="G34" s="105" t="s">
        <v>52</v>
      </c>
      <c r="H34" s="117">
        <v>1</v>
      </c>
      <c r="I34" s="110">
        <v>45000000000</v>
      </c>
      <c r="J34" s="102" t="s">
        <v>49</v>
      </c>
      <c r="K34" s="114">
        <v>499140</v>
      </c>
      <c r="L34" s="115">
        <v>42795</v>
      </c>
      <c r="M34" s="115">
        <v>42826</v>
      </c>
      <c r="N34" s="112" t="s">
        <v>50</v>
      </c>
      <c r="O34" s="116" t="s">
        <v>51</v>
      </c>
      <c r="P34" s="79"/>
      <c r="Q34" s="79"/>
      <c r="R34" s="79"/>
      <c r="S34" s="79"/>
      <c r="T34" s="79"/>
      <c r="U34" s="79"/>
      <c r="V34" s="79"/>
      <c r="W34" s="79"/>
      <c r="X34" s="79"/>
      <c r="Y34" s="79"/>
      <c r="Z34" s="79"/>
      <c r="AA34" s="80"/>
      <c r="AB34" s="80"/>
      <c r="AC34" s="80"/>
      <c r="AD34" s="80"/>
      <c r="AE34" s="80"/>
      <c r="AF34" s="80"/>
      <c r="AG34" s="80"/>
      <c r="AH34" s="80"/>
      <c r="AI34" s="82"/>
    </row>
    <row r="35" spans="1:35" s="2" customFormat="1" ht="38.25" x14ac:dyDescent="0.25">
      <c r="A35" s="111">
        <v>13</v>
      </c>
      <c r="B35" s="112" t="s">
        <v>91</v>
      </c>
      <c r="C35" s="112" t="s">
        <v>91</v>
      </c>
      <c r="D35" s="113" t="s">
        <v>99</v>
      </c>
      <c r="E35" s="104" t="s">
        <v>48</v>
      </c>
      <c r="F35" s="105" t="s">
        <v>84</v>
      </c>
      <c r="G35" s="105" t="s">
        <v>52</v>
      </c>
      <c r="H35" s="117">
        <v>1</v>
      </c>
      <c r="I35" s="110">
        <v>45000000000</v>
      </c>
      <c r="J35" s="102" t="s">
        <v>49</v>
      </c>
      <c r="K35" s="114">
        <v>463100</v>
      </c>
      <c r="L35" s="115">
        <v>42795</v>
      </c>
      <c r="M35" s="115">
        <v>42856</v>
      </c>
      <c r="N35" s="112" t="s">
        <v>50</v>
      </c>
      <c r="O35" s="116" t="s">
        <v>51</v>
      </c>
      <c r="P35" s="79"/>
      <c r="Q35" s="79"/>
      <c r="R35" s="79"/>
      <c r="S35" s="79"/>
      <c r="T35" s="79"/>
      <c r="U35" s="79"/>
      <c r="V35" s="79"/>
      <c r="W35" s="79"/>
      <c r="X35" s="79"/>
      <c r="Y35" s="79"/>
      <c r="Z35" s="79"/>
      <c r="AA35" s="80"/>
      <c r="AB35" s="80"/>
      <c r="AC35" s="80"/>
      <c r="AD35" s="80"/>
      <c r="AE35" s="80"/>
      <c r="AF35" s="80"/>
      <c r="AG35" s="80"/>
      <c r="AH35" s="80"/>
      <c r="AI35" s="78"/>
    </row>
    <row r="36" spans="1:35" s="2" customFormat="1" ht="61.5" customHeight="1" thickBot="1" x14ac:dyDescent="0.3">
      <c r="A36" s="118">
        <v>14</v>
      </c>
      <c r="B36" s="119" t="s">
        <v>94</v>
      </c>
      <c r="C36" s="119" t="s">
        <v>95</v>
      </c>
      <c r="D36" s="120" t="s">
        <v>109</v>
      </c>
      <c r="E36" s="121" t="s">
        <v>48</v>
      </c>
      <c r="F36" s="122" t="s">
        <v>84</v>
      </c>
      <c r="G36" s="122" t="s">
        <v>52</v>
      </c>
      <c r="H36" s="122">
        <v>1</v>
      </c>
      <c r="I36" s="123">
        <v>45000000000</v>
      </c>
      <c r="J36" s="119" t="s">
        <v>49</v>
      </c>
      <c r="K36" s="124">
        <v>498000</v>
      </c>
      <c r="L36" s="125">
        <v>42795</v>
      </c>
      <c r="M36" s="125">
        <v>42856</v>
      </c>
      <c r="N36" s="119" t="s">
        <v>50</v>
      </c>
      <c r="O36" s="126" t="s">
        <v>51</v>
      </c>
      <c r="P36" s="79"/>
      <c r="Q36" s="79"/>
      <c r="R36" s="79"/>
      <c r="S36" s="79"/>
      <c r="T36" s="79"/>
      <c r="U36" s="79"/>
      <c r="V36" s="79"/>
      <c r="W36" s="79"/>
      <c r="X36" s="79"/>
      <c r="Y36" s="79"/>
      <c r="Z36" s="79"/>
      <c r="AA36" s="80"/>
      <c r="AB36" s="80"/>
      <c r="AC36" s="80"/>
      <c r="AD36" s="80"/>
      <c r="AE36" s="80"/>
      <c r="AF36" s="80"/>
      <c r="AG36" s="80"/>
      <c r="AH36" s="80"/>
      <c r="AI36" s="78"/>
    </row>
    <row r="37" spans="1:35" s="24" customFormat="1" ht="15.75" thickBot="1" x14ac:dyDescent="0.3">
      <c r="A37" s="310" t="s">
        <v>28</v>
      </c>
      <c r="B37" s="311"/>
      <c r="C37" s="311"/>
      <c r="D37" s="311"/>
      <c r="E37" s="311"/>
      <c r="F37" s="311"/>
      <c r="G37" s="311"/>
      <c r="H37" s="311"/>
      <c r="I37" s="311"/>
      <c r="J37" s="311"/>
      <c r="K37" s="311"/>
      <c r="L37" s="311"/>
      <c r="M37" s="311"/>
      <c r="N37" s="311"/>
      <c r="O37" s="312"/>
      <c r="P37" s="47"/>
      <c r="Q37" s="47"/>
      <c r="R37" s="47"/>
      <c r="S37" s="47"/>
      <c r="T37" s="47"/>
      <c r="U37" s="47"/>
      <c r="V37" s="47"/>
      <c r="W37" s="47"/>
      <c r="X37" s="47"/>
      <c r="Y37" s="47"/>
      <c r="Z37" s="47"/>
      <c r="AA37" s="78"/>
      <c r="AB37" s="78"/>
      <c r="AC37" s="78"/>
      <c r="AD37" s="78"/>
      <c r="AE37" s="78"/>
      <c r="AF37" s="78"/>
      <c r="AG37" s="78"/>
      <c r="AH37" s="78"/>
      <c r="AI37" s="78"/>
    </row>
    <row r="38" spans="1:35" s="24" customFormat="1" ht="38.25" x14ac:dyDescent="0.25">
      <c r="A38" s="127">
        <v>15</v>
      </c>
      <c r="B38" s="128" t="s">
        <v>73</v>
      </c>
      <c r="C38" s="128" t="s">
        <v>74</v>
      </c>
      <c r="D38" s="129" t="s">
        <v>81</v>
      </c>
      <c r="E38" s="130" t="s">
        <v>48</v>
      </c>
      <c r="F38" s="131">
        <v>876</v>
      </c>
      <c r="G38" s="131" t="s">
        <v>52</v>
      </c>
      <c r="H38" s="131">
        <v>1</v>
      </c>
      <c r="I38" s="132" t="s">
        <v>76</v>
      </c>
      <c r="J38" s="128" t="s">
        <v>77</v>
      </c>
      <c r="K38" s="133">
        <v>470000</v>
      </c>
      <c r="L38" s="134">
        <v>42826</v>
      </c>
      <c r="M38" s="134">
        <v>42856</v>
      </c>
      <c r="N38" s="128" t="s">
        <v>50</v>
      </c>
      <c r="O38" s="135" t="s">
        <v>51</v>
      </c>
      <c r="P38" s="79"/>
      <c r="Q38" s="79"/>
      <c r="R38" s="79"/>
      <c r="S38" s="79"/>
      <c r="T38" s="79"/>
      <c r="U38" s="79"/>
      <c r="V38" s="79"/>
      <c r="W38" s="79"/>
      <c r="X38" s="79"/>
      <c r="Y38" s="79"/>
      <c r="Z38" s="79"/>
      <c r="AA38" s="80"/>
      <c r="AB38" s="80"/>
      <c r="AC38" s="80"/>
      <c r="AD38" s="80"/>
      <c r="AE38" s="80"/>
      <c r="AF38" s="80"/>
      <c r="AG38" s="80"/>
      <c r="AH38" s="80"/>
      <c r="AI38" s="78"/>
    </row>
    <row r="39" spans="1:35" s="24" customFormat="1" ht="38.25" x14ac:dyDescent="0.25">
      <c r="A39" s="136">
        <v>16</v>
      </c>
      <c r="B39" s="137" t="s">
        <v>80</v>
      </c>
      <c r="C39" s="137" t="s">
        <v>80</v>
      </c>
      <c r="D39" s="138" t="s">
        <v>79</v>
      </c>
      <c r="E39" s="139" t="s">
        <v>48</v>
      </c>
      <c r="F39" s="140">
        <v>876</v>
      </c>
      <c r="G39" s="140" t="s">
        <v>52</v>
      </c>
      <c r="H39" s="140">
        <v>1</v>
      </c>
      <c r="I39" s="141" t="s">
        <v>76</v>
      </c>
      <c r="J39" s="137" t="s">
        <v>77</v>
      </c>
      <c r="K39" s="142">
        <v>484000</v>
      </c>
      <c r="L39" s="143">
        <v>42826</v>
      </c>
      <c r="M39" s="143">
        <v>42856</v>
      </c>
      <c r="N39" s="137" t="s">
        <v>50</v>
      </c>
      <c r="O39" s="144" t="s">
        <v>51</v>
      </c>
      <c r="P39" s="79"/>
      <c r="Q39" s="79"/>
      <c r="R39" s="79"/>
      <c r="S39" s="79"/>
      <c r="T39" s="79"/>
      <c r="U39" s="79"/>
      <c r="V39" s="79"/>
      <c r="W39" s="79"/>
      <c r="X39" s="79"/>
      <c r="Y39" s="79"/>
      <c r="Z39" s="79"/>
      <c r="AA39" s="80"/>
      <c r="AB39" s="80"/>
      <c r="AC39" s="80"/>
      <c r="AD39" s="80"/>
      <c r="AE39" s="80"/>
      <c r="AF39" s="80"/>
      <c r="AG39" s="80"/>
      <c r="AH39" s="80"/>
      <c r="AI39" s="78"/>
    </row>
    <row r="40" spans="1:35" s="24" customFormat="1" ht="123" customHeight="1" x14ac:dyDescent="0.25">
      <c r="A40" s="136">
        <v>17</v>
      </c>
      <c r="B40" s="137" t="s">
        <v>92</v>
      </c>
      <c r="C40" s="137" t="s">
        <v>93</v>
      </c>
      <c r="D40" s="138" t="s">
        <v>87</v>
      </c>
      <c r="E40" s="139" t="s">
        <v>48</v>
      </c>
      <c r="F40" s="140">
        <v>876</v>
      </c>
      <c r="G40" s="140" t="s">
        <v>52</v>
      </c>
      <c r="H40" s="140">
        <v>1</v>
      </c>
      <c r="I40" s="141" t="s">
        <v>76</v>
      </c>
      <c r="J40" s="137" t="s">
        <v>77</v>
      </c>
      <c r="K40" s="142">
        <v>495000</v>
      </c>
      <c r="L40" s="143">
        <v>42826</v>
      </c>
      <c r="M40" s="143">
        <v>42856</v>
      </c>
      <c r="N40" s="137" t="s">
        <v>50</v>
      </c>
      <c r="O40" s="144" t="s">
        <v>51</v>
      </c>
      <c r="P40" s="79"/>
      <c r="Q40" s="79"/>
      <c r="R40" s="79"/>
      <c r="S40" s="79"/>
      <c r="T40" s="79"/>
      <c r="U40" s="79"/>
      <c r="V40" s="79"/>
      <c r="W40" s="79"/>
      <c r="X40" s="79"/>
      <c r="Y40" s="79"/>
      <c r="Z40" s="79"/>
      <c r="AA40" s="80"/>
      <c r="AB40" s="80"/>
      <c r="AC40" s="80"/>
      <c r="AD40" s="80"/>
      <c r="AE40" s="80"/>
      <c r="AF40" s="80"/>
      <c r="AG40" s="80"/>
      <c r="AH40" s="80"/>
      <c r="AI40" s="78"/>
    </row>
    <row r="41" spans="1:35" s="24" customFormat="1" ht="57" customHeight="1" x14ac:dyDescent="0.25">
      <c r="A41" s="136">
        <v>18</v>
      </c>
      <c r="B41" s="137" t="s">
        <v>94</v>
      </c>
      <c r="C41" s="137" t="s">
        <v>95</v>
      </c>
      <c r="D41" s="138" t="s">
        <v>100</v>
      </c>
      <c r="E41" s="139" t="s">
        <v>48</v>
      </c>
      <c r="F41" s="140">
        <v>876</v>
      </c>
      <c r="G41" s="140" t="s">
        <v>52</v>
      </c>
      <c r="H41" s="140">
        <v>1</v>
      </c>
      <c r="I41" s="141" t="s">
        <v>76</v>
      </c>
      <c r="J41" s="137" t="s">
        <v>77</v>
      </c>
      <c r="K41" s="142">
        <v>497169.4</v>
      </c>
      <c r="L41" s="143">
        <v>42826</v>
      </c>
      <c r="M41" s="143">
        <v>42856</v>
      </c>
      <c r="N41" s="137" t="s">
        <v>50</v>
      </c>
      <c r="O41" s="144" t="s">
        <v>51</v>
      </c>
      <c r="P41" s="79"/>
      <c r="Q41" s="79"/>
      <c r="R41" s="79"/>
      <c r="S41" s="79"/>
      <c r="T41" s="79"/>
      <c r="U41" s="79"/>
      <c r="V41" s="79"/>
      <c r="W41" s="79"/>
      <c r="X41" s="79"/>
      <c r="Y41" s="79"/>
      <c r="Z41" s="79"/>
      <c r="AA41" s="80"/>
      <c r="AB41" s="80"/>
      <c r="AC41" s="80"/>
      <c r="AD41" s="80"/>
      <c r="AE41" s="80"/>
      <c r="AF41" s="80"/>
      <c r="AG41" s="80"/>
      <c r="AH41" s="80"/>
      <c r="AI41" s="78"/>
    </row>
    <row r="42" spans="1:35" s="2" customFormat="1" ht="82.5" customHeight="1" x14ac:dyDescent="0.25">
      <c r="A42" s="136">
        <v>19</v>
      </c>
      <c r="B42" s="137" t="s">
        <v>73</v>
      </c>
      <c r="C42" s="137" t="s">
        <v>82</v>
      </c>
      <c r="D42" s="138" t="s">
        <v>83</v>
      </c>
      <c r="E42" s="139" t="s">
        <v>48</v>
      </c>
      <c r="F42" s="140" t="s">
        <v>84</v>
      </c>
      <c r="G42" s="140" t="s">
        <v>52</v>
      </c>
      <c r="H42" s="140">
        <v>1</v>
      </c>
      <c r="I42" s="141">
        <v>45000000000</v>
      </c>
      <c r="J42" s="137" t="s">
        <v>49</v>
      </c>
      <c r="K42" s="142">
        <v>153176.79999999999</v>
      </c>
      <c r="L42" s="143">
        <v>42826</v>
      </c>
      <c r="M42" s="143">
        <v>42826</v>
      </c>
      <c r="N42" s="137" t="s">
        <v>50</v>
      </c>
      <c r="O42" s="144" t="s">
        <v>51</v>
      </c>
      <c r="P42" s="79"/>
      <c r="Q42" s="79"/>
      <c r="R42" s="79"/>
      <c r="S42" s="79"/>
      <c r="T42" s="79"/>
      <c r="U42" s="79"/>
      <c r="V42" s="79"/>
      <c r="W42" s="79"/>
      <c r="X42" s="79"/>
      <c r="Y42" s="79"/>
      <c r="Z42" s="79"/>
      <c r="AA42" s="80"/>
      <c r="AB42" s="80"/>
      <c r="AC42" s="80"/>
      <c r="AD42" s="80"/>
      <c r="AE42" s="80"/>
      <c r="AF42" s="80"/>
      <c r="AG42" s="80"/>
      <c r="AH42" s="80"/>
      <c r="AI42" s="82"/>
    </row>
    <row r="43" spans="1:35" s="24" customFormat="1" ht="38.25" x14ac:dyDescent="0.25">
      <c r="A43" s="136">
        <v>20</v>
      </c>
      <c r="B43" s="137" t="s">
        <v>94</v>
      </c>
      <c r="C43" s="137" t="s">
        <v>95</v>
      </c>
      <c r="D43" s="138" t="s">
        <v>101</v>
      </c>
      <c r="E43" s="139" t="s">
        <v>48</v>
      </c>
      <c r="F43" s="140" t="s">
        <v>84</v>
      </c>
      <c r="G43" s="140" t="s">
        <v>52</v>
      </c>
      <c r="H43" s="140">
        <v>1</v>
      </c>
      <c r="I43" s="141" t="s">
        <v>76</v>
      </c>
      <c r="J43" s="137" t="s">
        <v>77</v>
      </c>
      <c r="K43" s="142">
        <v>202500</v>
      </c>
      <c r="L43" s="143">
        <v>42826</v>
      </c>
      <c r="M43" s="143">
        <v>42856</v>
      </c>
      <c r="N43" s="137" t="s">
        <v>50</v>
      </c>
      <c r="O43" s="144" t="s">
        <v>51</v>
      </c>
      <c r="P43" s="79"/>
      <c r="Q43" s="79"/>
      <c r="R43" s="79"/>
      <c r="S43" s="79"/>
      <c r="T43" s="79"/>
      <c r="U43" s="79"/>
      <c r="V43" s="79"/>
      <c r="W43" s="79"/>
      <c r="X43" s="79"/>
      <c r="Y43" s="79"/>
      <c r="Z43" s="79"/>
      <c r="AA43" s="80"/>
      <c r="AB43" s="80"/>
      <c r="AC43" s="80"/>
      <c r="AD43" s="80"/>
      <c r="AE43" s="80"/>
      <c r="AF43" s="80"/>
      <c r="AG43" s="80"/>
      <c r="AH43" s="80"/>
      <c r="AI43" s="81"/>
    </row>
    <row r="44" spans="1:35" s="24" customFormat="1" ht="38.25" x14ac:dyDescent="0.25">
      <c r="A44" s="136">
        <v>21</v>
      </c>
      <c r="B44" s="137" t="s">
        <v>103</v>
      </c>
      <c r="C44" s="137" t="s">
        <v>104</v>
      </c>
      <c r="D44" s="145" t="s">
        <v>102</v>
      </c>
      <c r="E44" s="139" t="s">
        <v>48</v>
      </c>
      <c r="F44" s="140" t="s">
        <v>84</v>
      </c>
      <c r="G44" s="140" t="s">
        <v>52</v>
      </c>
      <c r="H44" s="140">
        <v>1</v>
      </c>
      <c r="I44" s="146">
        <v>45000000000</v>
      </c>
      <c r="J44" s="137" t="s">
        <v>49</v>
      </c>
      <c r="K44" s="142">
        <v>5000000</v>
      </c>
      <c r="L44" s="143">
        <v>42826</v>
      </c>
      <c r="M44" s="143">
        <v>43101</v>
      </c>
      <c r="N44" s="137" t="s">
        <v>50</v>
      </c>
      <c r="O44" s="144" t="s">
        <v>51</v>
      </c>
      <c r="P44" s="79"/>
      <c r="Q44" s="79"/>
      <c r="R44" s="79"/>
      <c r="S44" s="79"/>
      <c r="T44" s="79"/>
      <c r="U44" s="79"/>
      <c r="V44" s="79"/>
      <c r="W44" s="79"/>
      <c r="X44" s="79"/>
      <c r="Y44" s="79"/>
      <c r="Z44" s="79"/>
      <c r="AA44" s="80"/>
      <c r="AB44" s="80"/>
      <c r="AC44" s="80"/>
      <c r="AD44" s="80"/>
      <c r="AE44" s="80"/>
      <c r="AF44" s="80"/>
      <c r="AG44" s="80"/>
      <c r="AH44" s="80"/>
      <c r="AI44" s="81"/>
    </row>
    <row r="45" spans="1:35" s="24" customFormat="1" ht="38.25" x14ac:dyDescent="0.25">
      <c r="A45" s="136">
        <v>22</v>
      </c>
      <c r="B45" s="137" t="s">
        <v>96</v>
      </c>
      <c r="C45" s="137" t="s">
        <v>97</v>
      </c>
      <c r="D45" s="145" t="s">
        <v>105</v>
      </c>
      <c r="E45" s="139" t="s">
        <v>48</v>
      </c>
      <c r="F45" s="140" t="s">
        <v>84</v>
      </c>
      <c r="G45" s="140" t="s">
        <v>52</v>
      </c>
      <c r="H45" s="140">
        <v>1</v>
      </c>
      <c r="I45" s="146">
        <v>45000000000</v>
      </c>
      <c r="J45" s="137" t="s">
        <v>49</v>
      </c>
      <c r="K45" s="142">
        <v>114943</v>
      </c>
      <c r="L45" s="143">
        <v>42826</v>
      </c>
      <c r="M45" s="143">
        <v>42856</v>
      </c>
      <c r="N45" s="137" t="s">
        <v>50</v>
      </c>
      <c r="O45" s="144" t="s">
        <v>51</v>
      </c>
      <c r="P45" s="76"/>
      <c r="Q45" s="76"/>
      <c r="R45" s="76"/>
      <c r="S45" s="76"/>
      <c r="T45" s="76"/>
      <c r="U45" s="76"/>
      <c r="V45" s="76"/>
      <c r="W45" s="76"/>
      <c r="X45" s="76"/>
      <c r="Y45" s="76"/>
      <c r="Z45" s="76"/>
      <c r="AA45" s="77"/>
      <c r="AB45" s="77"/>
      <c r="AC45" s="77"/>
      <c r="AD45" s="77"/>
      <c r="AE45" s="77"/>
      <c r="AF45" s="77"/>
      <c r="AG45" s="77"/>
      <c r="AH45" s="77"/>
      <c r="AI45" s="78"/>
    </row>
    <row r="46" spans="1:35" s="24" customFormat="1" ht="83.25" customHeight="1" x14ac:dyDescent="0.25">
      <c r="A46" s="136">
        <v>23</v>
      </c>
      <c r="B46" s="137" t="s">
        <v>94</v>
      </c>
      <c r="C46" s="137" t="s">
        <v>95</v>
      </c>
      <c r="D46" s="145" t="s">
        <v>110</v>
      </c>
      <c r="E46" s="139" t="s">
        <v>48</v>
      </c>
      <c r="F46" s="140" t="s">
        <v>84</v>
      </c>
      <c r="G46" s="140" t="s">
        <v>52</v>
      </c>
      <c r="H46" s="140">
        <v>1</v>
      </c>
      <c r="I46" s="141" t="s">
        <v>76</v>
      </c>
      <c r="J46" s="137" t="s">
        <v>77</v>
      </c>
      <c r="K46" s="142">
        <v>498950</v>
      </c>
      <c r="L46" s="143">
        <v>42826</v>
      </c>
      <c r="M46" s="143">
        <v>42856</v>
      </c>
      <c r="N46" s="137" t="s">
        <v>50</v>
      </c>
      <c r="O46" s="144" t="s">
        <v>51</v>
      </c>
      <c r="P46" s="74"/>
      <c r="Q46" s="74"/>
      <c r="R46" s="74"/>
      <c r="S46" s="74"/>
      <c r="T46" s="74"/>
      <c r="U46" s="74"/>
      <c r="V46" s="74"/>
      <c r="W46" s="74"/>
      <c r="X46" s="74"/>
      <c r="Y46" s="74"/>
      <c r="Z46" s="74"/>
      <c r="AA46" s="80"/>
      <c r="AB46" s="83"/>
      <c r="AC46" s="83"/>
      <c r="AD46" s="83"/>
      <c r="AE46" s="83"/>
      <c r="AF46" s="83"/>
      <c r="AG46" s="83"/>
      <c r="AH46" s="83"/>
      <c r="AI46" s="82"/>
    </row>
    <row r="47" spans="1:35" s="24" customFormat="1" ht="70.5" customHeight="1" x14ac:dyDescent="0.25">
      <c r="A47" s="136">
        <v>24</v>
      </c>
      <c r="B47" s="137" t="s">
        <v>120</v>
      </c>
      <c r="C47" s="137" t="s">
        <v>119</v>
      </c>
      <c r="D47" s="145" t="s">
        <v>118</v>
      </c>
      <c r="E47" s="139" t="s">
        <v>48</v>
      </c>
      <c r="F47" s="140" t="s">
        <v>84</v>
      </c>
      <c r="G47" s="140" t="s">
        <v>52</v>
      </c>
      <c r="H47" s="140">
        <v>1</v>
      </c>
      <c r="I47" s="141" t="s">
        <v>76</v>
      </c>
      <c r="J47" s="137" t="s">
        <v>77</v>
      </c>
      <c r="K47" s="142">
        <v>497000</v>
      </c>
      <c r="L47" s="143">
        <v>42826</v>
      </c>
      <c r="M47" s="143">
        <v>42856</v>
      </c>
      <c r="N47" s="137" t="s">
        <v>50</v>
      </c>
      <c r="O47" s="144" t="s">
        <v>51</v>
      </c>
      <c r="P47" s="79"/>
      <c r="Q47" s="79"/>
      <c r="R47" s="79"/>
      <c r="S47" s="79"/>
      <c r="T47" s="79"/>
      <c r="U47" s="79"/>
      <c r="V47" s="79"/>
      <c r="W47" s="79"/>
      <c r="X47" s="79"/>
      <c r="Y47" s="79"/>
      <c r="Z47" s="79"/>
      <c r="AA47" s="84"/>
      <c r="AB47" s="84"/>
      <c r="AC47" s="84"/>
      <c r="AD47" s="84"/>
      <c r="AE47" s="84"/>
      <c r="AF47" s="84"/>
      <c r="AG47" s="84"/>
      <c r="AH47" s="84"/>
      <c r="AI47" s="85"/>
    </row>
    <row r="48" spans="1:35" s="24" customFormat="1" ht="69.75" customHeight="1" x14ac:dyDescent="0.25">
      <c r="A48" s="136">
        <v>25</v>
      </c>
      <c r="B48" s="137" t="s">
        <v>113</v>
      </c>
      <c r="C48" s="137" t="s">
        <v>112</v>
      </c>
      <c r="D48" s="145" t="s">
        <v>106</v>
      </c>
      <c r="E48" s="139" t="s">
        <v>48</v>
      </c>
      <c r="F48" s="140" t="s">
        <v>84</v>
      </c>
      <c r="G48" s="140" t="s">
        <v>52</v>
      </c>
      <c r="H48" s="140">
        <v>1</v>
      </c>
      <c r="I48" s="141" t="s">
        <v>76</v>
      </c>
      <c r="J48" s="137" t="s">
        <v>77</v>
      </c>
      <c r="K48" s="142">
        <v>460200</v>
      </c>
      <c r="L48" s="143">
        <v>42826</v>
      </c>
      <c r="M48" s="143">
        <v>42856</v>
      </c>
      <c r="N48" s="137" t="s">
        <v>50</v>
      </c>
      <c r="O48" s="144" t="s">
        <v>51</v>
      </c>
      <c r="P48" s="79"/>
      <c r="Q48" s="79"/>
      <c r="R48" s="79"/>
      <c r="S48" s="79"/>
      <c r="T48" s="79"/>
      <c r="U48" s="79"/>
      <c r="V48" s="79"/>
      <c r="W48" s="79"/>
      <c r="X48" s="79"/>
      <c r="Y48" s="79"/>
      <c r="Z48" s="79"/>
      <c r="AA48" s="84"/>
      <c r="AB48" s="84"/>
      <c r="AC48" s="84"/>
      <c r="AD48" s="84"/>
      <c r="AE48" s="84"/>
      <c r="AF48" s="84"/>
      <c r="AG48" s="84"/>
      <c r="AH48" s="84"/>
      <c r="AI48" s="85"/>
    </row>
    <row r="49" spans="1:35" s="24" customFormat="1" ht="67.5" customHeight="1" x14ac:dyDescent="0.25">
      <c r="A49" s="136">
        <v>26</v>
      </c>
      <c r="B49" s="137" t="s">
        <v>115</v>
      </c>
      <c r="C49" s="137" t="s">
        <v>114</v>
      </c>
      <c r="D49" s="145" t="s">
        <v>107</v>
      </c>
      <c r="E49" s="139" t="s">
        <v>48</v>
      </c>
      <c r="F49" s="140" t="s">
        <v>84</v>
      </c>
      <c r="G49" s="140" t="s">
        <v>52</v>
      </c>
      <c r="H49" s="140">
        <v>1</v>
      </c>
      <c r="I49" s="141" t="s">
        <v>76</v>
      </c>
      <c r="J49" s="137" t="s">
        <v>77</v>
      </c>
      <c r="K49" s="142">
        <v>140100</v>
      </c>
      <c r="L49" s="143">
        <v>42826</v>
      </c>
      <c r="M49" s="143">
        <v>42856</v>
      </c>
      <c r="N49" s="137" t="s">
        <v>50</v>
      </c>
      <c r="O49" s="144" t="s">
        <v>51</v>
      </c>
      <c r="P49" s="86"/>
      <c r="Q49" s="86"/>
      <c r="R49" s="86"/>
      <c r="S49" s="86"/>
      <c r="T49" s="86"/>
      <c r="U49" s="86"/>
      <c r="V49" s="86"/>
      <c r="W49" s="86"/>
      <c r="X49" s="86"/>
      <c r="Y49" s="86"/>
      <c r="Z49" s="86"/>
      <c r="AA49" s="84"/>
      <c r="AB49" s="87"/>
      <c r="AC49" s="87"/>
      <c r="AD49" s="87"/>
      <c r="AE49" s="87"/>
      <c r="AF49" s="87"/>
      <c r="AG49" s="87"/>
      <c r="AH49" s="87"/>
      <c r="AI49" s="47"/>
    </row>
    <row r="50" spans="1:35" s="24" customFormat="1" ht="71.25" customHeight="1" x14ac:dyDescent="0.25">
      <c r="A50" s="136">
        <v>27</v>
      </c>
      <c r="B50" s="137" t="s">
        <v>117</v>
      </c>
      <c r="C50" s="137" t="s">
        <v>116</v>
      </c>
      <c r="D50" s="145" t="s">
        <v>108</v>
      </c>
      <c r="E50" s="139" t="s">
        <v>48</v>
      </c>
      <c r="F50" s="140" t="s">
        <v>84</v>
      </c>
      <c r="G50" s="140" t="s">
        <v>52</v>
      </c>
      <c r="H50" s="140">
        <v>1</v>
      </c>
      <c r="I50" s="141" t="s">
        <v>76</v>
      </c>
      <c r="J50" s="137" t="s">
        <v>77</v>
      </c>
      <c r="K50" s="142">
        <v>497900</v>
      </c>
      <c r="L50" s="143">
        <v>42826</v>
      </c>
      <c r="M50" s="143">
        <v>42856</v>
      </c>
      <c r="N50" s="137" t="s">
        <v>50</v>
      </c>
      <c r="O50" s="144" t="s">
        <v>51</v>
      </c>
      <c r="P50" s="86"/>
      <c r="Q50" s="86"/>
      <c r="R50" s="86"/>
      <c r="S50" s="86"/>
      <c r="T50" s="86"/>
      <c r="U50" s="86"/>
      <c r="V50" s="86"/>
      <c r="W50" s="86"/>
      <c r="X50" s="86"/>
      <c r="Y50" s="86"/>
      <c r="Z50" s="86"/>
      <c r="AA50" s="80"/>
      <c r="AB50" s="88"/>
      <c r="AC50" s="88"/>
      <c r="AD50" s="88"/>
      <c r="AE50" s="88"/>
      <c r="AF50" s="88"/>
      <c r="AG50" s="88"/>
      <c r="AH50" s="88"/>
      <c r="AI50" s="78"/>
    </row>
    <row r="51" spans="1:35" s="24" customFormat="1" ht="95.25" customHeight="1" x14ac:dyDescent="0.25">
      <c r="A51" s="136">
        <v>28</v>
      </c>
      <c r="B51" s="137" t="s">
        <v>115</v>
      </c>
      <c r="C51" s="137" t="s">
        <v>114</v>
      </c>
      <c r="D51" s="145" t="s">
        <v>122</v>
      </c>
      <c r="E51" s="139" t="s">
        <v>48</v>
      </c>
      <c r="F51" s="140" t="s">
        <v>84</v>
      </c>
      <c r="G51" s="140" t="s">
        <v>52</v>
      </c>
      <c r="H51" s="140">
        <v>1</v>
      </c>
      <c r="I51" s="141" t="s">
        <v>76</v>
      </c>
      <c r="J51" s="137" t="s">
        <v>77</v>
      </c>
      <c r="K51" s="142">
        <v>493515</v>
      </c>
      <c r="L51" s="143">
        <v>42826</v>
      </c>
      <c r="M51" s="143">
        <v>42856</v>
      </c>
      <c r="N51" s="137" t="s">
        <v>50</v>
      </c>
      <c r="O51" s="144" t="s">
        <v>51</v>
      </c>
      <c r="P51" s="86"/>
      <c r="Q51" s="86"/>
      <c r="R51" s="86"/>
      <c r="S51" s="86"/>
      <c r="T51" s="86"/>
      <c r="U51" s="86"/>
      <c r="V51" s="86"/>
      <c r="W51" s="86"/>
      <c r="X51" s="86"/>
      <c r="Y51" s="86"/>
      <c r="Z51" s="86"/>
      <c r="AA51" s="80"/>
      <c r="AB51" s="88"/>
      <c r="AC51" s="88"/>
      <c r="AD51" s="88"/>
      <c r="AE51" s="88"/>
      <c r="AF51" s="88"/>
      <c r="AG51" s="88"/>
      <c r="AH51" s="88"/>
      <c r="AI51" s="82"/>
    </row>
    <row r="52" spans="1:35" s="24" customFormat="1" ht="148.5" customHeight="1" x14ac:dyDescent="0.25">
      <c r="A52" s="136">
        <v>29</v>
      </c>
      <c r="B52" s="137" t="s">
        <v>92</v>
      </c>
      <c r="C52" s="137" t="s">
        <v>93</v>
      </c>
      <c r="D52" s="138" t="s">
        <v>123</v>
      </c>
      <c r="E52" s="139" t="s">
        <v>48</v>
      </c>
      <c r="F52" s="140" t="s">
        <v>84</v>
      </c>
      <c r="G52" s="140" t="s">
        <v>52</v>
      </c>
      <c r="H52" s="140">
        <v>1</v>
      </c>
      <c r="I52" s="141" t="s">
        <v>76</v>
      </c>
      <c r="J52" s="137" t="s">
        <v>77</v>
      </c>
      <c r="K52" s="142">
        <v>482625</v>
      </c>
      <c r="L52" s="143">
        <v>42826</v>
      </c>
      <c r="M52" s="143">
        <v>42856</v>
      </c>
      <c r="N52" s="137" t="s">
        <v>50</v>
      </c>
      <c r="O52" s="144" t="s">
        <v>51</v>
      </c>
      <c r="P52" s="86"/>
      <c r="Q52" s="86"/>
      <c r="R52" s="86"/>
      <c r="S52" s="86"/>
      <c r="T52" s="86"/>
      <c r="U52" s="86"/>
      <c r="V52" s="86"/>
      <c r="W52" s="86"/>
      <c r="X52" s="86"/>
      <c r="Y52" s="86"/>
      <c r="Z52" s="86"/>
      <c r="AA52" s="80"/>
      <c r="AB52" s="88"/>
      <c r="AC52" s="88"/>
      <c r="AD52" s="88"/>
      <c r="AE52" s="88"/>
      <c r="AF52" s="88"/>
      <c r="AG52" s="88"/>
      <c r="AH52" s="88"/>
      <c r="AI52" s="82"/>
    </row>
    <row r="53" spans="1:35" s="24" customFormat="1" ht="120.75" customHeight="1" x14ac:dyDescent="0.25">
      <c r="A53" s="136">
        <v>30</v>
      </c>
      <c r="B53" s="137" t="s">
        <v>92</v>
      </c>
      <c r="C53" s="137" t="s">
        <v>93</v>
      </c>
      <c r="D53" s="145" t="s">
        <v>124</v>
      </c>
      <c r="E53" s="139" t="s">
        <v>48</v>
      </c>
      <c r="F53" s="140" t="s">
        <v>84</v>
      </c>
      <c r="G53" s="140" t="s">
        <v>52</v>
      </c>
      <c r="H53" s="140">
        <v>1</v>
      </c>
      <c r="I53" s="141" t="s">
        <v>76</v>
      </c>
      <c r="J53" s="137" t="s">
        <v>77</v>
      </c>
      <c r="K53" s="142">
        <v>495000</v>
      </c>
      <c r="L53" s="143">
        <v>42826</v>
      </c>
      <c r="M53" s="143">
        <v>42856</v>
      </c>
      <c r="N53" s="137" t="s">
        <v>50</v>
      </c>
      <c r="O53" s="144" t="s">
        <v>51</v>
      </c>
      <c r="P53" s="86"/>
      <c r="Q53" s="86"/>
      <c r="R53" s="86"/>
      <c r="S53" s="86"/>
      <c r="T53" s="86"/>
      <c r="U53" s="86"/>
      <c r="V53" s="86"/>
      <c r="W53" s="86"/>
      <c r="X53" s="86"/>
      <c r="Y53" s="86"/>
      <c r="Z53" s="86"/>
      <c r="AA53" s="80"/>
      <c r="AB53" s="88"/>
      <c r="AC53" s="88"/>
      <c r="AD53" s="88"/>
      <c r="AE53" s="88"/>
      <c r="AF53" s="88"/>
      <c r="AG53" s="88"/>
      <c r="AH53" s="88"/>
      <c r="AI53" s="82"/>
    </row>
    <row r="54" spans="1:35" s="24" customFormat="1" ht="70.5" customHeight="1" x14ac:dyDescent="0.25">
      <c r="A54" s="136">
        <v>31</v>
      </c>
      <c r="B54" s="137" t="s">
        <v>94</v>
      </c>
      <c r="C54" s="137" t="s">
        <v>95</v>
      </c>
      <c r="D54" s="145" t="s">
        <v>127</v>
      </c>
      <c r="E54" s="139" t="s">
        <v>48</v>
      </c>
      <c r="F54" s="140" t="s">
        <v>84</v>
      </c>
      <c r="G54" s="140" t="s">
        <v>52</v>
      </c>
      <c r="H54" s="140">
        <v>1</v>
      </c>
      <c r="I54" s="141" t="s">
        <v>76</v>
      </c>
      <c r="J54" s="137" t="s">
        <v>77</v>
      </c>
      <c r="K54" s="142">
        <v>496318.24</v>
      </c>
      <c r="L54" s="143">
        <v>42826</v>
      </c>
      <c r="M54" s="143">
        <v>42856</v>
      </c>
      <c r="N54" s="137" t="s">
        <v>50</v>
      </c>
      <c r="O54" s="144" t="s">
        <v>51</v>
      </c>
      <c r="P54" s="86"/>
      <c r="Q54" s="86"/>
      <c r="R54" s="86"/>
      <c r="S54" s="86"/>
      <c r="T54" s="86"/>
      <c r="U54" s="86"/>
      <c r="V54" s="86"/>
      <c r="W54" s="86"/>
      <c r="X54" s="86"/>
      <c r="Y54" s="86"/>
      <c r="Z54" s="86"/>
      <c r="AA54" s="80"/>
      <c r="AB54" s="88"/>
      <c r="AC54" s="88"/>
      <c r="AD54" s="88"/>
      <c r="AE54" s="88"/>
      <c r="AF54" s="88"/>
      <c r="AG54" s="88"/>
      <c r="AH54" s="88"/>
      <c r="AI54" s="82"/>
    </row>
    <row r="55" spans="1:35" s="24" customFormat="1" ht="82.5" customHeight="1" x14ac:dyDescent="0.25">
      <c r="A55" s="136">
        <v>32</v>
      </c>
      <c r="B55" s="137" t="s">
        <v>73</v>
      </c>
      <c r="C55" s="137" t="s">
        <v>74</v>
      </c>
      <c r="D55" s="138" t="s">
        <v>125</v>
      </c>
      <c r="E55" s="139" t="s">
        <v>48</v>
      </c>
      <c r="F55" s="140" t="s">
        <v>84</v>
      </c>
      <c r="G55" s="140" t="s">
        <v>52</v>
      </c>
      <c r="H55" s="140">
        <v>1</v>
      </c>
      <c r="I55" s="146">
        <v>46000000000</v>
      </c>
      <c r="J55" s="137" t="s">
        <v>126</v>
      </c>
      <c r="K55" s="142">
        <v>200000</v>
      </c>
      <c r="L55" s="143">
        <v>42826</v>
      </c>
      <c r="M55" s="143">
        <v>42856</v>
      </c>
      <c r="N55" s="137" t="s">
        <v>50</v>
      </c>
      <c r="O55" s="144" t="s">
        <v>51</v>
      </c>
      <c r="P55" s="86"/>
      <c r="Q55" s="86"/>
      <c r="R55" s="86"/>
      <c r="S55" s="86"/>
      <c r="T55" s="86"/>
      <c r="U55" s="86"/>
      <c r="V55" s="86"/>
      <c r="W55" s="86"/>
      <c r="X55" s="86"/>
      <c r="Y55" s="86"/>
      <c r="Z55" s="86"/>
      <c r="AA55" s="80"/>
      <c r="AB55" s="88"/>
      <c r="AC55" s="88"/>
      <c r="AD55" s="88"/>
      <c r="AE55" s="88"/>
      <c r="AF55" s="88"/>
      <c r="AG55" s="88"/>
      <c r="AH55" s="88"/>
      <c r="AI55" s="82"/>
    </row>
    <row r="56" spans="1:35" s="24" customFormat="1" ht="100.5" customHeight="1" x14ac:dyDescent="0.25">
      <c r="A56" s="136">
        <v>33</v>
      </c>
      <c r="B56" s="137" t="s">
        <v>130</v>
      </c>
      <c r="C56" s="137" t="s">
        <v>129</v>
      </c>
      <c r="D56" s="138" t="s">
        <v>128</v>
      </c>
      <c r="E56" s="139" t="s">
        <v>48</v>
      </c>
      <c r="F56" s="140" t="s">
        <v>84</v>
      </c>
      <c r="G56" s="140" t="s">
        <v>52</v>
      </c>
      <c r="H56" s="140">
        <v>1</v>
      </c>
      <c r="I56" s="141" t="s">
        <v>76</v>
      </c>
      <c r="J56" s="137" t="s">
        <v>77</v>
      </c>
      <c r="K56" s="142">
        <v>147000</v>
      </c>
      <c r="L56" s="143">
        <v>42856</v>
      </c>
      <c r="M56" s="143">
        <v>42856</v>
      </c>
      <c r="N56" s="137" t="s">
        <v>50</v>
      </c>
      <c r="O56" s="144" t="s">
        <v>51</v>
      </c>
      <c r="P56" s="86"/>
      <c r="Q56" s="86"/>
      <c r="R56" s="86"/>
      <c r="S56" s="86"/>
      <c r="T56" s="86"/>
      <c r="U56" s="86"/>
      <c r="V56" s="86"/>
      <c r="W56" s="86"/>
      <c r="X56" s="86"/>
      <c r="Y56" s="86"/>
      <c r="Z56" s="86"/>
      <c r="AA56" s="80"/>
      <c r="AB56" s="88"/>
      <c r="AC56" s="88"/>
      <c r="AD56" s="88"/>
      <c r="AE56" s="88"/>
      <c r="AF56" s="88"/>
      <c r="AG56" s="88"/>
      <c r="AH56" s="88"/>
      <c r="AI56" s="82"/>
    </row>
    <row r="57" spans="1:35" s="24" customFormat="1" ht="108" customHeight="1" x14ac:dyDescent="0.25">
      <c r="A57" s="136">
        <v>34</v>
      </c>
      <c r="B57" s="137" t="s">
        <v>91</v>
      </c>
      <c r="C57" s="137" t="s">
        <v>91</v>
      </c>
      <c r="D57" s="138" t="s">
        <v>131</v>
      </c>
      <c r="E57" s="139" t="s">
        <v>48</v>
      </c>
      <c r="F57" s="140" t="s">
        <v>84</v>
      </c>
      <c r="G57" s="140" t="s">
        <v>52</v>
      </c>
      <c r="H57" s="140">
        <v>1</v>
      </c>
      <c r="I57" s="141" t="s">
        <v>76</v>
      </c>
      <c r="J57" s="137" t="s">
        <v>77</v>
      </c>
      <c r="K57" s="142">
        <v>498500</v>
      </c>
      <c r="L57" s="143">
        <v>42856</v>
      </c>
      <c r="M57" s="143">
        <v>42856</v>
      </c>
      <c r="N57" s="137" t="s">
        <v>50</v>
      </c>
      <c r="O57" s="144" t="s">
        <v>51</v>
      </c>
      <c r="P57" s="86"/>
      <c r="Q57" s="86"/>
      <c r="R57" s="86"/>
      <c r="S57" s="86"/>
      <c r="T57" s="86"/>
      <c r="U57" s="86"/>
      <c r="V57" s="86"/>
      <c r="W57" s="86"/>
      <c r="X57" s="86"/>
      <c r="Y57" s="86"/>
      <c r="Z57" s="86"/>
      <c r="AA57" s="80"/>
      <c r="AB57" s="88"/>
      <c r="AC57" s="88"/>
      <c r="AD57" s="88"/>
      <c r="AE57" s="88"/>
      <c r="AF57" s="88"/>
      <c r="AG57" s="88"/>
      <c r="AH57" s="88"/>
      <c r="AI57" s="82"/>
    </row>
    <row r="58" spans="1:35" s="24" customFormat="1" ht="79.5" customHeight="1" x14ac:dyDescent="0.25">
      <c r="A58" s="136">
        <v>35</v>
      </c>
      <c r="B58" s="137" t="s">
        <v>133</v>
      </c>
      <c r="C58" s="137" t="s">
        <v>133</v>
      </c>
      <c r="D58" s="138" t="s">
        <v>132</v>
      </c>
      <c r="E58" s="139" t="s">
        <v>48</v>
      </c>
      <c r="F58" s="140" t="s">
        <v>84</v>
      </c>
      <c r="G58" s="140" t="s">
        <v>52</v>
      </c>
      <c r="H58" s="140">
        <v>1</v>
      </c>
      <c r="I58" s="141" t="s">
        <v>76</v>
      </c>
      <c r="J58" s="137" t="s">
        <v>77</v>
      </c>
      <c r="K58" s="142">
        <v>245755</v>
      </c>
      <c r="L58" s="143">
        <v>42856</v>
      </c>
      <c r="M58" s="143">
        <v>42856</v>
      </c>
      <c r="N58" s="137" t="s">
        <v>50</v>
      </c>
      <c r="O58" s="144" t="s">
        <v>51</v>
      </c>
      <c r="P58" s="86"/>
      <c r="Q58" s="86"/>
      <c r="R58" s="86"/>
      <c r="S58" s="86"/>
      <c r="T58" s="86"/>
      <c r="U58" s="86"/>
      <c r="V58" s="86"/>
      <c r="W58" s="86"/>
      <c r="X58" s="86"/>
      <c r="Y58" s="86"/>
      <c r="Z58" s="86"/>
      <c r="AA58" s="80"/>
      <c r="AB58" s="88"/>
      <c r="AC58" s="88"/>
      <c r="AD58" s="88"/>
      <c r="AE58" s="88"/>
      <c r="AF58" s="88"/>
      <c r="AG58" s="88"/>
      <c r="AH58" s="88"/>
      <c r="AI58" s="82"/>
    </row>
    <row r="59" spans="1:35" s="24" customFormat="1" ht="135" customHeight="1" x14ac:dyDescent="0.25">
      <c r="A59" s="136">
        <v>36</v>
      </c>
      <c r="B59" s="137" t="s">
        <v>92</v>
      </c>
      <c r="C59" s="137" t="s">
        <v>93</v>
      </c>
      <c r="D59" s="138" t="s">
        <v>134</v>
      </c>
      <c r="E59" s="139" t="s">
        <v>48</v>
      </c>
      <c r="F59" s="140" t="s">
        <v>84</v>
      </c>
      <c r="G59" s="140" t="s">
        <v>52</v>
      </c>
      <c r="H59" s="140">
        <v>1</v>
      </c>
      <c r="I59" s="141" t="s">
        <v>76</v>
      </c>
      <c r="J59" s="137" t="s">
        <v>77</v>
      </c>
      <c r="K59" s="142">
        <v>499250</v>
      </c>
      <c r="L59" s="143">
        <v>42856</v>
      </c>
      <c r="M59" s="143">
        <v>42856</v>
      </c>
      <c r="N59" s="137" t="s">
        <v>50</v>
      </c>
      <c r="O59" s="144" t="s">
        <v>51</v>
      </c>
      <c r="P59" s="86"/>
      <c r="Q59" s="86"/>
      <c r="R59" s="86"/>
      <c r="S59" s="86"/>
      <c r="T59" s="86"/>
      <c r="U59" s="86"/>
      <c r="V59" s="86"/>
      <c r="W59" s="86"/>
      <c r="X59" s="86"/>
      <c r="Y59" s="86"/>
      <c r="Z59" s="86"/>
      <c r="AA59" s="80"/>
      <c r="AB59" s="88"/>
      <c r="AC59" s="88"/>
      <c r="AD59" s="88"/>
      <c r="AE59" s="88"/>
      <c r="AF59" s="88"/>
      <c r="AG59" s="88"/>
      <c r="AH59" s="88"/>
      <c r="AI59" s="82"/>
    </row>
    <row r="60" spans="1:35" s="24" customFormat="1" ht="70.5" customHeight="1" x14ac:dyDescent="0.25">
      <c r="A60" s="136">
        <v>37</v>
      </c>
      <c r="B60" s="137" t="s">
        <v>113</v>
      </c>
      <c r="C60" s="137" t="s">
        <v>135</v>
      </c>
      <c r="D60" s="138" t="s">
        <v>137</v>
      </c>
      <c r="E60" s="139" t="s">
        <v>48</v>
      </c>
      <c r="F60" s="140" t="s">
        <v>84</v>
      </c>
      <c r="G60" s="140" t="s">
        <v>52</v>
      </c>
      <c r="H60" s="140">
        <v>1</v>
      </c>
      <c r="I60" s="141" t="s">
        <v>76</v>
      </c>
      <c r="J60" s="137" t="s">
        <v>77</v>
      </c>
      <c r="K60" s="142">
        <v>498400</v>
      </c>
      <c r="L60" s="143">
        <v>42856</v>
      </c>
      <c r="M60" s="143">
        <v>42856</v>
      </c>
      <c r="N60" s="137" t="s">
        <v>50</v>
      </c>
      <c r="O60" s="144" t="s">
        <v>51</v>
      </c>
      <c r="P60" s="79"/>
      <c r="Q60" s="79"/>
      <c r="R60" s="79"/>
      <c r="S60" s="79"/>
      <c r="T60" s="79"/>
      <c r="U60" s="79"/>
      <c r="V60" s="79"/>
      <c r="W60" s="79"/>
      <c r="X60" s="79"/>
      <c r="Y60" s="79"/>
      <c r="Z60" s="79"/>
      <c r="AA60" s="80"/>
      <c r="AB60" s="80"/>
      <c r="AC60" s="80"/>
      <c r="AD60" s="80"/>
      <c r="AE60" s="80"/>
      <c r="AF60" s="80"/>
      <c r="AG60" s="80"/>
      <c r="AH60" s="80"/>
      <c r="AI60" s="81"/>
    </row>
    <row r="61" spans="1:35" s="24" customFormat="1" ht="70.5" customHeight="1" x14ac:dyDescent="0.25">
      <c r="A61" s="136">
        <v>38</v>
      </c>
      <c r="B61" s="137" t="s">
        <v>139</v>
      </c>
      <c r="C61" s="137" t="s">
        <v>138</v>
      </c>
      <c r="D61" s="138" t="s">
        <v>136</v>
      </c>
      <c r="E61" s="139" t="s">
        <v>48</v>
      </c>
      <c r="F61" s="140" t="s">
        <v>84</v>
      </c>
      <c r="G61" s="140" t="s">
        <v>52</v>
      </c>
      <c r="H61" s="140">
        <v>1</v>
      </c>
      <c r="I61" s="141" t="s">
        <v>76</v>
      </c>
      <c r="J61" s="137" t="s">
        <v>77</v>
      </c>
      <c r="K61" s="142">
        <v>491946</v>
      </c>
      <c r="L61" s="143">
        <v>42856</v>
      </c>
      <c r="M61" s="143">
        <v>42856</v>
      </c>
      <c r="N61" s="137" t="s">
        <v>50</v>
      </c>
      <c r="O61" s="144" t="s">
        <v>51</v>
      </c>
      <c r="P61" s="79"/>
      <c r="Q61" s="79"/>
      <c r="R61" s="79"/>
      <c r="S61" s="79"/>
      <c r="T61" s="79"/>
      <c r="U61" s="79"/>
      <c r="V61" s="79"/>
      <c r="W61" s="79"/>
      <c r="X61" s="79"/>
      <c r="Y61" s="79"/>
      <c r="Z61" s="79"/>
      <c r="AA61" s="80"/>
      <c r="AB61" s="80"/>
      <c r="AC61" s="80"/>
      <c r="AD61" s="80"/>
      <c r="AE61" s="80"/>
      <c r="AF61" s="80"/>
      <c r="AG61" s="80"/>
      <c r="AH61" s="80"/>
      <c r="AI61" s="82"/>
    </row>
    <row r="62" spans="1:35" s="24" customFormat="1" ht="73.5" customHeight="1" x14ac:dyDescent="0.25">
      <c r="A62" s="136">
        <v>39</v>
      </c>
      <c r="B62" s="137" t="s">
        <v>73</v>
      </c>
      <c r="C62" s="137" t="s">
        <v>74</v>
      </c>
      <c r="D62" s="138" t="s">
        <v>142</v>
      </c>
      <c r="E62" s="139" t="s">
        <v>48</v>
      </c>
      <c r="F62" s="140" t="s">
        <v>84</v>
      </c>
      <c r="G62" s="140" t="s">
        <v>52</v>
      </c>
      <c r="H62" s="140">
        <v>1</v>
      </c>
      <c r="I62" s="141" t="s">
        <v>143</v>
      </c>
      <c r="J62" s="137" t="s">
        <v>144</v>
      </c>
      <c r="K62" s="142">
        <v>354000</v>
      </c>
      <c r="L62" s="143">
        <v>42856</v>
      </c>
      <c r="M62" s="143">
        <v>42887</v>
      </c>
      <c r="N62" s="137" t="s">
        <v>50</v>
      </c>
      <c r="O62" s="144" t="s">
        <v>51</v>
      </c>
      <c r="P62" s="79"/>
      <c r="Q62" s="79"/>
      <c r="R62" s="79"/>
      <c r="S62" s="79"/>
      <c r="T62" s="79"/>
      <c r="U62" s="79"/>
      <c r="V62" s="79"/>
      <c r="W62" s="79"/>
      <c r="X62" s="79"/>
      <c r="Y62" s="79"/>
      <c r="Z62" s="79"/>
      <c r="AA62" s="80"/>
      <c r="AB62" s="80"/>
      <c r="AC62" s="80"/>
      <c r="AD62" s="80"/>
      <c r="AE62" s="80"/>
      <c r="AF62" s="80"/>
      <c r="AG62" s="80"/>
      <c r="AH62" s="80"/>
      <c r="AI62" s="82"/>
    </row>
    <row r="63" spans="1:35" s="24" customFormat="1" ht="70.5" customHeight="1" x14ac:dyDescent="0.25">
      <c r="A63" s="136">
        <v>40</v>
      </c>
      <c r="B63" s="137" t="s">
        <v>73</v>
      </c>
      <c r="C63" s="137" t="s">
        <v>74</v>
      </c>
      <c r="D63" s="138" t="s">
        <v>142</v>
      </c>
      <c r="E63" s="139" t="s">
        <v>48</v>
      </c>
      <c r="F63" s="140" t="s">
        <v>84</v>
      </c>
      <c r="G63" s="140" t="s">
        <v>52</v>
      </c>
      <c r="H63" s="140">
        <v>1</v>
      </c>
      <c r="I63" s="141" t="s">
        <v>143</v>
      </c>
      <c r="J63" s="137" t="s">
        <v>144</v>
      </c>
      <c r="K63" s="142">
        <v>295000</v>
      </c>
      <c r="L63" s="143">
        <v>42856</v>
      </c>
      <c r="M63" s="143">
        <v>42887</v>
      </c>
      <c r="N63" s="137" t="s">
        <v>50</v>
      </c>
      <c r="O63" s="144" t="s">
        <v>51</v>
      </c>
      <c r="P63" s="79"/>
      <c r="Q63" s="79"/>
      <c r="R63" s="79"/>
      <c r="S63" s="79"/>
      <c r="T63" s="79"/>
      <c r="U63" s="79"/>
      <c r="V63" s="79"/>
      <c r="W63" s="79"/>
      <c r="X63" s="79"/>
      <c r="Y63" s="79"/>
      <c r="Z63" s="79"/>
      <c r="AA63" s="80"/>
      <c r="AB63" s="80"/>
      <c r="AC63" s="80"/>
      <c r="AD63" s="80"/>
      <c r="AE63" s="80"/>
      <c r="AF63" s="80"/>
      <c r="AG63" s="80"/>
      <c r="AH63" s="80"/>
      <c r="AI63" s="82"/>
    </row>
    <row r="64" spans="1:35" s="24" customFormat="1" ht="67.5" customHeight="1" x14ac:dyDescent="0.25">
      <c r="A64" s="136">
        <v>41</v>
      </c>
      <c r="B64" s="137" t="s">
        <v>141</v>
      </c>
      <c r="C64" s="137" t="s">
        <v>141</v>
      </c>
      <c r="D64" s="138" t="s">
        <v>140</v>
      </c>
      <c r="E64" s="139" t="s">
        <v>48</v>
      </c>
      <c r="F64" s="140" t="s">
        <v>84</v>
      </c>
      <c r="G64" s="140" t="s">
        <v>52</v>
      </c>
      <c r="H64" s="140">
        <v>1</v>
      </c>
      <c r="I64" s="141" t="s">
        <v>76</v>
      </c>
      <c r="J64" s="137" t="s">
        <v>77</v>
      </c>
      <c r="K64" s="142">
        <v>497699</v>
      </c>
      <c r="L64" s="143">
        <v>42887</v>
      </c>
      <c r="M64" s="143">
        <v>42917</v>
      </c>
      <c r="N64" s="137" t="s">
        <v>50</v>
      </c>
      <c r="O64" s="144" t="s">
        <v>51</v>
      </c>
      <c r="P64" s="79"/>
      <c r="Q64" s="79"/>
      <c r="R64" s="79"/>
      <c r="S64" s="79"/>
      <c r="T64" s="79"/>
      <c r="U64" s="79"/>
      <c r="V64" s="79"/>
      <c r="W64" s="79"/>
      <c r="X64" s="79"/>
      <c r="Y64" s="79"/>
      <c r="Z64" s="79"/>
      <c r="AA64" s="80"/>
      <c r="AB64" s="80"/>
      <c r="AC64" s="80"/>
      <c r="AD64" s="80"/>
      <c r="AE64" s="80"/>
      <c r="AF64" s="80"/>
      <c r="AG64" s="80"/>
      <c r="AH64" s="80"/>
      <c r="AI64" s="82"/>
    </row>
    <row r="65" spans="1:35" s="24" customFormat="1" ht="38.25" x14ac:dyDescent="0.25">
      <c r="A65" s="136">
        <v>42</v>
      </c>
      <c r="B65" s="137" t="s">
        <v>54</v>
      </c>
      <c r="C65" s="137" t="s">
        <v>54</v>
      </c>
      <c r="D65" s="138" t="s">
        <v>55</v>
      </c>
      <c r="E65" s="139" t="s">
        <v>48</v>
      </c>
      <c r="F65" s="140">
        <v>876</v>
      </c>
      <c r="G65" s="140" t="s">
        <v>52</v>
      </c>
      <c r="H65" s="140">
        <v>1</v>
      </c>
      <c r="I65" s="141">
        <v>45000000000</v>
      </c>
      <c r="J65" s="137" t="s">
        <v>49</v>
      </c>
      <c r="K65" s="147">
        <v>1370000</v>
      </c>
      <c r="L65" s="143">
        <v>42887</v>
      </c>
      <c r="M65" s="143">
        <v>43282</v>
      </c>
      <c r="N65" s="137" t="s">
        <v>60</v>
      </c>
      <c r="O65" s="144" t="s">
        <v>61</v>
      </c>
      <c r="P65" s="79" t="s">
        <v>174</v>
      </c>
      <c r="Q65" s="79">
        <v>0</v>
      </c>
      <c r="R65" s="79"/>
      <c r="S65" s="79"/>
      <c r="T65" s="79"/>
      <c r="U65" s="79"/>
      <c r="V65" s="79"/>
      <c r="W65" s="79"/>
      <c r="X65" s="79"/>
      <c r="Y65" s="79"/>
      <c r="Z65" s="79"/>
      <c r="AA65" s="80"/>
      <c r="AB65" s="80"/>
      <c r="AC65" s="80"/>
      <c r="AD65" s="80"/>
      <c r="AE65" s="80"/>
      <c r="AF65" s="80"/>
      <c r="AG65" s="80"/>
      <c r="AH65" s="80"/>
      <c r="AI65" s="82"/>
    </row>
    <row r="66" spans="1:35" s="24" customFormat="1" ht="100.5" customHeight="1" thickBot="1" x14ac:dyDescent="0.3">
      <c r="A66" s="148">
        <v>43</v>
      </c>
      <c r="B66" s="149" t="s">
        <v>147</v>
      </c>
      <c r="C66" s="149" t="s">
        <v>146</v>
      </c>
      <c r="D66" s="150" t="s">
        <v>145</v>
      </c>
      <c r="E66" s="139" t="s">
        <v>48</v>
      </c>
      <c r="F66" s="140">
        <v>876</v>
      </c>
      <c r="G66" s="140" t="s">
        <v>52</v>
      </c>
      <c r="H66" s="140">
        <v>1</v>
      </c>
      <c r="I66" s="141">
        <v>45000000000</v>
      </c>
      <c r="J66" s="137" t="s">
        <v>49</v>
      </c>
      <c r="K66" s="151">
        <v>490000</v>
      </c>
      <c r="L66" s="152">
        <v>42887</v>
      </c>
      <c r="M66" s="152">
        <v>42887</v>
      </c>
      <c r="N66" s="149" t="s">
        <v>50</v>
      </c>
      <c r="O66" s="153" t="s">
        <v>51</v>
      </c>
      <c r="P66" s="79"/>
      <c r="Q66" s="79"/>
      <c r="R66" s="79"/>
      <c r="S66" s="79"/>
      <c r="T66" s="79"/>
      <c r="U66" s="79"/>
      <c r="V66" s="79"/>
      <c r="W66" s="79"/>
      <c r="X66" s="79"/>
      <c r="Y66" s="79"/>
      <c r="Z66" s="79"/>
      <c r="AA66" s="80"/>
      <c r="AB66" s="80"/>
      <c r="AC66" s="80"/>
      <c r="AD66" s="80"/>
      <c r="AE66" s="80"/>
      <c r="AF66" s="80"/>
      <c r="AG66" s="80"/>
      <c r="AH66" s="80"/>
      <c r="AI66" s="82"/>
    </row>
    <row r="67" spans="1:35" s="2" customFormat="1" ht="15.75" thickBot="1" x14ac:dyDescent="0.3">
      <c r="A67" s="307" t="s">
        <v>29</v>
      </c>
      <c r="B67" s="308"/>
      <c r="C67" s="308"/>
      <c r="D67" s="308"/>
      <c r="E67" s="308"/>
      <c r="F67" s="308"/>
      <c r="G67" s="308"/>
      <c r="H67" s="308"/>
      <c r="I67" s="308"/>
      <c r="J67" s="308"/>
      <c r="K67" s="308"/>
      <c r="L67" s="308"/>
      <c r="M67" s="308"/>
      <c r="N67" s="308"/>
      <c r="O67" s="309"/>
      <c r="P67" s="47"/>
      <c r="Q67" s="47"/>
      <c r="R67" s="47"/>
      <c r="S67" s="47"/>
      <c r="T67" s="47"/>
      <c r="U67" s="47"/>
      <c r="V67" s="47"/>
      <c r="W67" s="47"/>
      <c r="X67" s="47"/>
      <c r="Y67" s="47"/>
      <c r="Z67" s="47"/>
      <c r="AA67" s="78"/>
      <c r="AB67" s="78"/>
      <c r="AC67" s="78"/>
      <c r="AD67" s="78"/>
      <c r="AE67" s="78"/>
      <c r="AF67" s="78"/>
      <c r="AG67" s="78"/>
      <c r="AH67" s="78"/>
      <c r="AI67" s="82"/>
    </row>
    <row r="68" spans="1:35" s="2" customFormat="1" ht="129" customHeight="1" x14ac:dyDescent="0.25">
      <c r="A68" s="158">
        <v>44</v>
      </c>
      <c r="B68" s="159" t="s">
        <v>181</v>
      </c>
      <c r="C68" s="159" t="s">
        <v>181</v>
      </c>
      <c r="D68" s="160" t="s">
        <v>196</v>
      </c>
      <c r="E68" s="159" t="s">
        <v>48</v>
      </c>
      <c r="F68" s="159">
        <v>876</v>
      </c>
      <c r="G68" s="159" t="s">
        <v>52</v>
      </c>
      <c r="H68" s="159">
        <v>1</v>
      </c>
      <c r="I68" s="159">
        <v>45000000000</v>
      </c>
      <c r="J68" s="159" t="s">
        <v>49</v>
      </c>
      <c r="K68" s="198">
        <v>5000000</v>
      </c>
      <c r="L68" s="161">
        <v>42917</v>
      </c>
      <c r="M68" s="161">
        <v>43101</v>
      </c>
      <c r="N68" s="159" t="s">
        <v>50</v>
      </c>
      <c r="O68" s="162" t="s">
        <v>51</v>
      </c>
      <c r="P68" s="154"/>
      <c r="Q68" s="79">
        <v>1</v>
      </c>
      <c r="R68" s="79" t="s">
        <v>61</v>
      </c>
      <c r="S68" s="79"/>
      <c r="T68" s="79"/>
      <c r="U68" s="79"/>
      <c r="V68" s="79"/>
      <c r="W68" s="79"/>
      <c r="X68" s="79"/>
      <c r="Y68" s="79"/>
      <c r="Z68" s="79"/>
      <c r="AA68" s="78"/>
      <c r="AB68" s="78"/>
      <c r="AC68" s="78"/>
      <c r="AD68" s="78"/>
      <c r="AE68" s="78"/>
      <c r="AF68" s="78"/>
      <c r="AG68" s="78"/>
      <c r="AH68" s="78"/>
      <c r="AI68" s="82"/>
    </row>
    <row r="69" spans="1:35" s="2" customFormat="1" ht="58.5" customHeight="1" x14ac:dyDescent="0.25">
      <c r="A69" s="163">
        <v>45</v>
      </c>
      <c r="B69" s="155" t="s">
        <v>186</v>
      </c>
      <c r="C69" s="155" t="s">
        <v>187</v>
      </c>
      <c r="D69" s="156" t="s">
        <v>185</v>
      </c>
      <c r="E69" s="155" t="s">
        <v>48</v>
      </c>
      <c r="F69" s="155">
        <v>876</v>
      </c>
      <c r="G69" s="155" t="s">
        <v>52</v>
      </c>
      <c r="H69" s="155">
        <v>1</v>
      </c>
      <c r="I69" s="155">
        <v>45000000000</v>
      </c>
      <c r="J69" s="155" t="s">
        <v>49</v>
      </c>
      <c r="K69" s="197">
        <v>1200000</v>
      </c>
      <c r="L69" s="157">
        <v>42917</v>
      </c>
      <c r="M69" s="157">
        <v>42917</v>
      </c>
      <c r="N69" s="155" t="s">
        <v>50</v>
      </c>
      <c r="O69" s="164" t="s">
        <v>51</v>
      </c>
      <c r="P69" s="154"/>
      <c r="Q69" s="79"/>
      <c r="R69" s="79"/>
      <c r="S69" s="79"/>
      <c r="T69" s="79"/>
      <c r="U69" s="79"/>
      <c r="V69" s="79"/>
      <c r="W69" s="79"/>
      <c r="X69" s="79"/>
      <c r="Y69" s="79"/>
      <c r="Z69" s="79" t="s">
        <v>199</v>
      </c>
      <c r="AA69" s="78">
        <f>1200000</f>
        <v>1200000</v>
      </c>
      <c r="AB69" s="78">
        <f>0</f>
        <v>0</v>
      </c>
      <c r="AC69" s="78"/>
      <c r="AD69" s="78"/>
      <c r="AE69" s="78"/>
      <c r="AF69" s="78"/>
      <c r="AG69" s="78"/>
      <c r="AH69" s="78"/>
      <c r="AI69" s="82"/>
    </row>
    <row r="70" spans="1:35" s="2" customFormat="1" ht="58.5" customHeight="1" x14ac:dyDescent="0.25">
      <c r="A70" s="191">
        <v>46</v>
      </c>
      <c r="B70" s="192" t="s">
        <v>188</v>
      </c>
      <c r="C70" s="192" t="s">
        <v>189</v>
      </c>
      <c r="D70" s="156" t="s">
        <v>190</v>
      </c>
      <c r="E70" s="155" t="s">
        <v>48</v>
      </c>
      <c r="F70" s="155">
        <v>876</v>
      </c>
      <c r="G70" s="155" t="s">
        <v>52</v>
      </c>
      <c r="H70" s="155">
        <v>1</v>
      </c>
      <c r="I70" s="155">
        <v>45000000000</v>
      </c>
      <c r="J70" s="155" t="s">
        <v>49</v>
      </c>
      <c r="K70" s="197">
        <v>400000</v>
      </c>
      <c r="L70" s="193">
        <v>42917</v>
      </c>
      <c r="M70" s="193">
        <v>42979</v>
      </c>
      <c r="N70" s="192" t="s">
        <v>50</v>
      </c>
      <c r="O70" s="194" t="s">
        <v>51</v>
      </c>
      <c r="P70" s="154"/>
      <c r="Q70" s="79"/>
      <c r="R70" s="79"/>
      <c r="S70" s="79"/>
      <c r="T70" s="79"/>
      <c r="U70" s="79"/>
      <c r="V70" s="79"/>
      <c r="W70" s="79"/>
      <c r="X70" s="79"/>
      <c r="Y70" s="79"/>
      <c r="Z70" s="79"/>
      <c r="AA70" s="78"/>
      <c r="AB70" s="78"/>
      <c r="AC70" s="78"/>
      <c r="AD70" s="78"/>
      <c r="AE70" s="78"/>
      <c r="AF70" s="78"/>
      <c r="AG70" s="78"/>
      <c r="AH70" s="78"/>
      <c r="AI70" s="82"/>
    </row>
    <row r="71" spans="1:35" s="2" customFormat="1" ht="89.25" x14ac:dyDescent="0.25">
      <c r="A71" s="191">
        <v>47</v>
      </c>
      <c r="B71" s="192" t="s">
        <v>197</v>
      </c>
      <c r="C71" s="192" t="s">
        <v>198</v>
      </c>
      <c r="D71" s="199" t="s">
        <v>191</v>
      </c>
      <c r="E71" s="155" t="s">
        <v>48</v>
      </c>
      <c r="F71" s="155">
        <v>876</v>
      </c>
      <c r="G71" s="155" t="s">
        <v>52</v>
      </c>
      <c r="H71" s="155">
        <v>1</v>
      </c>
      <c r="I71" s="155">
        <v>45000000000</v>
      </c>
      <c r="J71" s="155" t="s">
        <v>49</v>
      </c>
      <c r="K71" s="195">
        <v>450000</v>
      </c>
      <c r="L71" s="193">
        <v>42917</v>
      </c>
      <c r="M71" s="193">
        <v>42948</v>
      </c>
      <c r="N71" s="192" t="s">
        <v>50</v>
      </c>
      <c r="O71" s="194" t="s">
        <v>51</v>
      </c>
      <c r="P71" s="154"/>
      <c r="Q71" s="79"/>
      <c r="R71" s="79"/>
      <c r="S71" s="79"/>
      <c r="T71" s="79"/>
      <c r="U71" s="79"/>
      <c r="V71" s="79"/>
      <c r="W71" s="79"/>
      <c r="X71" s="79"/>
      <c r="Y71" s="79"/>
      <c r="Z71" s="79"/>
      <c r="AA71" s="78"/>
      <c r="AB71" s="78"/>
      <c r="AC71" s="78"/>
      <c r="AD71" s="78"/>
      <c r="AE71" s="78"/>
      <c r="AF71" s="78"/>
      <c r="AG71" s="78"/>
      <c r="AH71" s="78"/>
      <c r="AI71" s="82"/>
    </row>
    <row r="72" spans="1:35" s="2" customFormat="1" ht="56.25" customHeight="1" thickBot="1" x14ac:dyDescent="0.3">
      <c r="A72" s="165">
        <v>48</v>
      </c>
      <c r="B72" s="166" t="s">
        <v>200</v>
      </c>
      <c r="C72" s="166" t="s">
        <v>56</v>
      </c>
      <c r="D72" s="167" t="s">
        <v>57</v>
      </c>
      <c r="E72" s="168" t="s">
        <v>48</v>
      </c>
      <c r="F72" s="168" t="s">
        <v>59</v>
      </c>
      <c r="G72" s="169" t="s">
        <v>58</v>
      </c>
      <c r="H72" s="169">
        <v>570.98</v>
      </c>
      <c r="I72" s="170">
        <v>45000000000</v>
      </c>
      <c r="J72" s="166" t="s">
        <v>49</v>
      </c>
      <c r="K72" s="196">
        <v>34571633.090000004</v>
      </c>
      <c r="L72" s="171">
        <v>42948</v>
      </c>
      <c r="M72" s="171">
        <v>43313</v>
      </c>
      <c r="N72" s="166" t="s">
        <v>50</v>
      </c>
      <c r="O72" s="172" t="s">
        <v>51</v>
      </c>
      <c r="P72" s="154" t="s">
        <v>175</v>
      </c>
      <c r="Q72" s="79">
        <v>0</v>
      </c>
      <c r="R72" s="79"/>
      <c r="S72" s="79"/>
      <c r="T72" s="79"/>
      <c r="U72" s="79"/>
      <c r="V72" s="79"/>
      <c r="W72" s="79"/>
      <c r="X72" s="79"/>
      <c r="Y72" s="79"/>
      <c r="Z72" s="79"/>
      <c r="AA72" s="80"/>
      <c r="AB72" s="80"/>
      <c r="AC72" s="80"/>
      <c r="AD72" s="80"/>
      <c r="AE72" s="80"/>
      <c r="AF72" s="80"/>
      <c r="AG72" s="80"/>
      <c r="AH72" s="80"/>
      <c r="AI72" s="82"/>
    </row>
    <row r="73" spans="1:35" s="27" customFormat="1" ht="15.75" thickBot="1" x14ac:dyDescent="0.25">
      <c r="A73" s="310" t="s">
        <v>30</v>
      </c>
      <c r="B73" s="311"/>
      <c r="C73" s="311"/>
      <c r="D73" s="311"/>
      <c r="E73" s="311"/>
      <c r="F73" s="311"/>
      <c r="G73" s="311"/>
      <c r="H73" s="311"/>
      <c r="I73" s="311"/>
      <c r="J73" s="311"/>
      <c r="K73" s="311"/>
      <c r="L73" s="311"/>
      <c r="M73" s="311"/>
      <c r="N73" s="311"/>
      <c r="O73" s="312"/>
      <c r="P73" s="47"/>
      <c r="Q73" s="47"/>
      <c r="R73" s="47"/>
      <c r="S73" s="47"/>
      <c r="T73" s="47"/>
      <c r="U73" s="47"/>
      <c r="V73" s="47"/>
      <c r="W73" s="47"/>
      <c r="X73" s="47"/>
      <c r="Y73" s="47"/>
      <c r="Z73" s="47"/>
      <c r="AA73" s="78"/>
      <c r="AB73" s="78"/>
      <c r="AC73" s="78"/>
      <c r="AD73" s="78"/>
      <c r="AE73" s="78"/>
      <c r="AF73" s="78"/>
      <c r="AG73" s="78"/>
      <c r="AH73" s="78"/>
      <c r="AI73" s="82"/>
    </row>
    <row r="74" spans="1:35" s="2" customFormat="1" ht="38.25" x14ac:dyDescent="0.25">
      <c r="A74" s="173">
        <v>49</v>
      </c>
      <c r="B74" s="174" t="s">
        <v>182</v>
      </c>
      <c r="C74" s="174" t="s">
        <v>179</v>
      </c>
      <c r="D74" s="175" t="s">
        <v>177</v>
      </c>
      <c r="E74" s="176" t="s">
        <v>48</v>
      </c>
      <c r="F74" s="177">
        <v>868</v>
      </c>
      <c r="G74" s="177" t="s">
        <v>184</v>
      </c>
      <c r="H74" s="177">
        <v>1000</v>
      </c>
      <c r="I74" s="178">
        <v>45000000000</v>
      </c>
      <c r="J74" s="174" t="s">
        <v>49</v>
      </c>
      <c r="K74" s="179">
        <v>200000</v>
      </c>
      <c r="L74" s="180">
        <v>43009</v>
      </c>
      <c r="M74" s="180">
        <v>43770</v>
      </c>
      <c r="N74" s="174" t="s">
        <v>50</v>
      </c>
      <c r="O74" s="181" t="s">
        <v>51</v>
      </c>
      <c r="P74" s="154"/>
      <c r="Q74" s="79">
        <v>1</v>
      </c>
      <c r="R74" s="79" t="s">
        <v>61</v>
      </c>
      <c r="S74" s="79"/>
      <c r="T74" s="79"/>
      <c r="U74" s="79"/>
      <c r="V74" s="79"/>
      <c r="W74" s="79"/>
      <c r="X74" s="79"/>
      <c r="Y74" s="79"/>
      <c r="Z74" s="79"/>
      <c r="AA74" s="80"/>
      <c r="AB74" s="80"/>
      <c r="AC74" s="80"/>
      <c r="AD74" s="80"/>
      <c r="AE74" s="80"/>
      <c r="AF74" s="80"/>
      <c r="AG74" s="80"/>
      <c r="AH74" s="80"/>
      <c r="AI74" s="82"/>
    </row>
    <row r="75" spans="1:35" s="2" customFormat="1" ht="39" thickBot="1" x14ac:dyDescent="0.3">
      <c r="A75" s="182">
        <v>50</v>
      </c>
      <c r="B75" s="183" t="s">
        <v>180</v>
      </c>
      <c r="C75" s="183" t="s">
        <v>180</v>
      </c>
      <c r="D75" s="184" t="s">
        <v>178</v>
      </c>
      <c r="E75" s="185" t="s">
        <v>48</v>
      </c>
      <c r="F75" s="186">
        <v>796</v>
      </c>
      <c r="G75" s="186" t="s">
        <v>183</v>
      </c>
      <c r="H75" s="186">
        <v>100</v>
      </c>
      <c r="I75" s="187">
        <v>45000000000</v>
      </c>
      <c r="J75" s="183" t="s">
        <v>49</v>
      </c>
      <c r="K75" s="188">
        <v>1000000</v>
      </c>
      <c r="L75" s="189">
        <v>43009</v>
      </c>
      <c r="M75" s="189">
        <v>43405</v>
      </c>
      <c r="N75" s="183" t="s">
        <v>176</v>
      </c>
      <c r="O75" s="190" t="s">
        <v>61</v>
      </c>
      <c r="P75" s="154"/>
      <c r="Q75" s="79">
        <v>1</v>
      </c>
      <c r="R75" s="79" t="s">
        <v>61</v>
      </c>
      <c r="S75" s="79"/>
      <c r="T75" s="79"/>
      <c r="U75" s="79"/>
      <c r="V75" s="79"/>
      <c r="W75" s="79"/>
      <c r="X75" s="79"/>
      <c r="Y75" s="79"/>
      <c r="Z75" s="79"/>
      <c r="AA75" s="80"/>
      <c r="AB75" s="80"/>
      <c r="AC75" s="80"/>
      <c r="AD75" s="80"/>
      <c r="AE75" s="80"/>
      <c r="AF75" s="80"/>
      <c r="AG75" s="80"/>
      <c r="AH75" s="80"/>
      <c r="AI75" s="82"/>
    </row>
    <row r="76" spans="1:35" ht="15" x14ac:dyDescent="0.25">
      <c r="O76" s="26"/>
      <c r="P76" s="63"/>
      <c r="Q76" s="63"/>
      <c r="R76" s="63"/>
      <c r="S76" s="63"/>
      <c r="T76" s="63"/>
      <c r="U76" s="63"/>
      <c r="V76" s="63"/>
      <c r="W76" s="63"/>
      <c r="X76" s="63"/>
      <c r="Y76" s="63"/>
      <c r="Z76" s="63"/>
      <c r="AA76" s="63"/>
      <c r="AB76" s="63"/>
      <c r="AC76" s="63"/>
      <c r="AD76" s="63"/>
      <c r="AE76" s="63"/>
      <c r="AF76" s="63"/>
      <c r="AG76" s="63"/>
      <c r="AH76" s="63"/>
      <c r="AI76" s="89"/>
    </row>
    <row r="77" spans="1:35" s="2" customFormat="1" ht="15" x14ac:dyDescent="0.25">
      <c r="A77" s="331" t="s">
        <v>31</v>
      </c>
      <c r="B77" s="331"/>
      <c r="C77" s="331"/>
      <c r="D77" s="331"/>
      <c r="E77" s="331"/>
      <c r="F77" s="331"/>
      <c r="G77" s="331"/>
      <c r="H77" s="331"/>
      <c r="I77" s="331"/>
      <c r="J77" s="331"/>
      <c r="K77" s="331"/>
      <c r="L77" s="331"/>
      <c r="M77" s="331"/>
      <c r="N77" s="331"/>
      <c r="O77" s="331"/>
      <c r="P77" s="63"/>
      <c r="Q77" s="63"/>
      <c r="R77" s="63"/>
      <c r="S77" s="63"/>
      <c r="T77" s="63"/>
      <c r="U77" s="63"/>
      <c r="V77" s="63"/>
      <c r="W77" s="63"/>
      <c r="X77" s="63"/>
      <c r="Y77" s="63"/>
      <c r="Z77" s="63"/>
      <c r="AA77" s="63"/>
      <c r="AB77" s="63"/>
      <c r="AC77" s="63"/>
      <c r="AD77" s="63"/>
      <c r="AE77" s="63"/>
      <c r="AF77" s="63"/>
      <c r="AG77" s="63"/>
      <c r="AH77" s="63"/>
      <c r="AI77" s="89"/>
    </row>
    <row r="78" spans="1:35" s="2" customFormat="1" ht="15" customHeight="1" x14ac:dyDescent="0.25">
      <c r="A78" s="62"/>
      <c r="B78" s="62"/>
      <c r="C78" s="62"/>
      <c r="D78" s="62"/>
      <c r="E78" s="62"/>
      <c r="F78" s="62"/>
      <c r="G78" s="62"/>
      <c r="H78" s="62"/>
      <c r="I78" s="62"/>
      <c r="J78" s="62"/>
      <c r="K78" s="62"/>
      <c r="L78" s="62"/>
      <c r="M78" s="62"/>
      <c r="N78" s="62"/>
      <c r="O78" s="64"/>
      <c r="P78" s="63"/>
      <c r="Q78" s="63"/>
      <c r="R78" s="63"/>
      <c r="S78" s="63"/>
      <c r="T78" s="63"/>
      <c r="U78" s="63"/>
      <c r="V78" s="63"/>
      <c r="W78" s="63"/>
      <c r="X78" s="63"/>
      <c r="Y78" s="63"/>
      <c r="Z78" s="63"/>
      <c r="AA78" s="63"/>
      <c r="AB78" s="63"/>
      <c r="AC78" s="63"/>
      <c r="AD78" s="63"/>
      <c r="AE78" s="63"/>
      <c r="AF78" s="63"/>
      <c r="AG78" s="63"/>
      <c r="AH78" s="63"/>
      <c r="AI78" s="89"/>
    </row>
    <row r="79" spans="1:35" s="2" customFormat="1" ht="15" x14ac:dyDescent="0.25">
      <c r="A79" s="313" t="s">
        <v>63</v>
      </c>
      <c r="B79" s="313"/>
      <c r="C79" s="313"/>
      <c r="D79" s="313"/>
      <c r="E79" s="313"/>
      <c r="F79" s="313"/>
      <c r="G79" s="313"/>
      <c r="H79" s="313"/>
      <c r="I79" s="313"/>
      <c r="J79" s="313"/>
      <c r="K79" s="313"/>
      <c r="L79" s="313"/>
      <c r="M79" s="313"/>
      <c r="N79" s="313"/>
      <c r="O79" s="313"/>
      <c r="P79" s="63"/>
      <c r="Q79" s="63"/>
      <c r="R79" s="63"/>
      <c r="S79" s="63"/>
      <c r="T79" s="63"/>
      <c r="U79" s="63"/>
      <c r="V79" s="63"/>
      <c r="W79" s="63"/>
      <c r="X79" s="63"/>
      <c r="Y79" s="63"/>
      <c r="Z79" s="63"/>
      <c r="AA79" s="63"/>
      <c r="AB79" s="63"/>
      <c r="AC79" s="63"/>
      <c r="AD79" s="63"/>
      <c r="AE79" s="63"/>
      <c r="AF79" s="63"/>
      <c r="AG79" s="63"/>
      <c r="AH79" s="63"/>
      <c r="AI79" s="89"/>
    </row>
    <row r="80" spans="1:35" s="2" customFormat="1" ht="16.5" customHeight="1" x14ac:dyDescent="0.25">
      <c r="A80" s="54"/>
      <c r="B80" s="54"/>
      <c r="C80" s="54"/>
      <c r="D80" s="54"/>
      <c r="E80" s="54"/>
      <c r="F80" s="54"/>
      <c r="G80" s="54"/>
      <c r="H80" s="54"/>
      <c r="I80" s="54"/>
      <c r="J80" s="54"/>
      <c r="K80" s="54"/>
      <c r="L80" s="54"/>
      <c r="M80" s="54"/>
      <c r="N80" s="54"/>
      <c r="O80" s="54"/>
      <c r="P80" s="63"/>
      <c r="Q80" s="63"/>
      <c r="R80" s="63"/>
      <c r="S80" s="63"/>
      <c r="T80" s="63"/>
      <c r="U80" s="63"/>
      <c r="V80" s="63"/>
      <c r="W80" s="63"/>
      <c r="X80" s="63"/>
      <c r="Y80" s="63"/>
      <c r="Z80" s="63"/>
      <c r="AA80" s="63"/>
      <c r="AB80" s="63"/>
      <c r="AC80" s="63"/>
      <c r="AD80" s="63"/>
      <c r="AE80" s="63"/>
      <c r="AF80" s="63"/>
      <c r="AG80" s="63"/>
      <c r="AH80" s="63"/>
      <c r="AI80" s="89"/>
    </row>
    <row r="81" spans="1:35" s="2" customFormat="1" ht="15" x14ac:dyDescent="0.25">
      <c r="A81" s="275" t="s">
        <v>64</v>
      </c>
      <c r="B81" s="293"/>
      <c r="C81" s="293"/>
      <c r="D81" s="293"/>
      <c r="E81" s="293"/>
      <c r="F81" s="293"/>
      <c r="G81" s="293"/>
      <c r="H81" s="293"/>
      <c r="I81" s="294"/>
      <c r="J81" s="293"/>
      <c r="K81" s="293"/>
      <c r="L81" s="293"/>
      <c r="M81" s="295"/>
      <c r="N81" s="55">
        <f>Y1</f>
        <v>102309143.43000001</v>
      </c>
      <c r="O81" s="47" t="s">
        <v>32</v>
      </c>
      <c r="P81" s="63"/>
      <c r="Q81" s="63"/>
      <c r="R81" s="63"/>
      <c r="S81" s="63"/>
      <c r="T81" s="63"/>
      <c r="U81" s="63"/>
      <c r="V81" s="63"/>
      <c r="W81" s="63"/>
      <c r="X81" s="63"/>
      <c r="Y81" s="63"/>
      <c r="Z81" s="63"/>
      <c r="AA81" s="63"/>
      <c r="AB81" s="63"/>
      <c r="AC81" s="63"/>
      <c r="AD81" s="63"/>
      <c r="AE81" s="63"/>
      <c r="AF81" s="63"/>
      <c r="AG81" s="63"/>
      <c r="AH81" s="63"/>
      <c r="AI81" s="89"/>
    </row>
    <row r="82" spans="1:35" s="2" customFormat="1" ht="26.25" customHeight="1" x14ac:dyDescent="0.25">
      <c r="A82" s="275" t="s">
        <v>65</v>
      </c>
      <c r="B82" s="275"/>
      <c r="C82" s="275"/>
      <c r="D82" s="275"/>
      <c r="E82" s="275"/>
      <c r="F82" s="275"/>
      <c r="G82" s="275"/>
      <c r="H82" s="275"/>
      <c r="I82" s="276"/>
      <c r="J82" s="275"/>
      <c r="K82" s="275"/>
      <c r="L82" s="275"/>
      <c r="M82" s="275"/>
      <c r="N82" s="55">
        <f>Y3</f>
        <v>66781633.090000004</v>
      </c>
      <c r="O82" s="47" t="s">
        <v>32</v>
      </c>
      <c r="P82" s="63"/>
      <c r="Q82" s="63"/>
      <c r="R82" s="63"/>
      <c r="S82" s="63"/>
      <c r="T82" s="63"/>
      <c r="U82" s="63"/>
      <c r="V82" s="63"/>
      <c r="W82" s="63"/>
      <c r="X82" s="63"/>
      <c r="Y82" s="63"/>
      <c r="Z82" s="63"/>
      <c r="AA82" s="63"/>
      <c r="AB82" s="63"/>
      <c r="AC82" s="63"/>
      <c r="AD82" s="63"/>
      <c r="AE82" s="63"/>
      <c r="AF82" s="63"/>
      <c r="AG82" s="63"/>
      <c r="AH82" s="63"/>
      <c r="AI82" s="89"/>
    </row>
    <row r="83" spans="1:35" s="2" customFormat="1" ht="15" x14ac:dyDescent="0.25">
      <c r="A83" s="275" t="s">
        <v>66</v>
      </c>
      <c r="B83" s="275"/>
      <c r="C83" s="275"/>
      <c r="D83" s="275"/>
      <c r="E83" s="275"/>
      <c r="F83" s="275"/>
      <c r="G83" s="275"/>
      <c r="H83" s="275"/>
      <c r="I83" s="275"/>
      <c r="J83" s="275"/>
      <c r="K83" s="275"/>
      <c r="L83" s="275"/>
      <c r="M83" s="275"/>
      <c r="N83" s="52">
        <f>Y4</f>
        <v>6200000</v>
      </c>
      <c r="O83" s="47" t="s">
        <v>32</v>
      </c>
      <c r="P83" s="63"/>
      <c r="Q83" s="63"/>
      <c r="R83" s="63"/>
      <c r="S83" s="63"/>
      <c r="T83" s="63"/>
      <c r="U83" s="63"/>
      <c r="V83" s="63"/>
      <c r="W83" s="63"/>
      <c r="X83" s="63"/>
      <c r="Y83" s="63"/>
      <c r="Z83" s="63"/>
      <c r="AA83" s="63"/>
      <c r="AB83" s="63"/>
      <c r="AC83" s="63"/>
      <c r="AD83" s="63"/>
      <c r="AE83" s="63"/>
      <c r="AF83" s="63"/>
      <c r="AG83" s="63"/>
      <c r="AH83" s="63"/>
      <c r="AI83" s="89"/>
    </row>
    <row r="84" spans="1:35" s="2" customFormat="1" ht="15" x14ac:dyDescent="0.25">
      <c r="A84" s="275" t="s">
        <v>67</v>
      </c>
      <c r="B84" s="275"/>
      <c r="C84" s="275"/>
      <c r="D84" s="275"/>
      <c r="E84" s="275"/>
      <c r="F84" s="275"/>
      <c r="G84" s="275"/>
      <c r="H84" s="275"/>
      <c r="I84" s="275"/>
      <c r="J84" s="275"/>
      <c r="K84" s="275"/>
      <c r="L84" s="275"/>
      <c r="M84" s="275"/>
      <c r="N84" s="52">
        <v>0</v>
      </c>
      <c r="O84" s="47" t="s">
        <v>32</v>
      </c>
      <c r="P84" s="63"/>
      <c r="Q84" s="63"/>
      <c r="R84" s="63"/>
      <c r="S84" s="63"/>
      <c r="T84" s="63"/>
      <c r="U84" s="63"/>
      <c r="V84" s="63"/>
      <c r="W84" s="63"/>
      <c r="X84" s="63"/>
      <c r="Y84" s="63"/>
      <c r="Z84" s="63"/>
      <c r="AA84" s="63"/>
      <c r="AB84" s="63"/>
      <c r="AC84" s="63"/>
      <c r="AD84" s="63"/>
      <c r="AE84" s="63"/>
      <c r="AF84" s="63"/>
      <c r="AG84" s="63"/>
      <c r="AH84" s="63"/>
      <c r="AI84" s="89"/>
    </row>
    <row r="85" spans="1:35" s="2" customFormat="1" ht="38.25" customHeight="1" x14ac:dyDescent="0.25">
      <c r="A85" s="275" t="s">
        <v>68</v>
      </c>
      <c r="B85" s="275"/>
      <c r="C85" s="275"/>
      <c r="D85" s="275"/>
      <c r="E85" s="275"/>
      <c r="F85" s="275"/>
      <c r="G85" s="275"/>
      <c r="H85" s="275"/>
      <c r="I85" s="275"/>
      <c r="J85" s="275"/>
      <c r="K85" s="275"/>
      <c r="L85" s="275"/>
      <c r="M85" s="275"/>
      <c r="N85" s="52">
        <v>0</v>
      </c>
      <c r="O85" s="47" t="s">
        <v>32</v>
      </c>
      <c r="P85" s="63"/>
      <c r="Q85" s="63"/>
      <c r="R85" s="63"/>
      <c r="S85" s="63"/>
      <c r="T85" s="63"/>
      <c r="U85" s="63"/>
      <c r="V85" s="63"/>
      <c r="W85" s="63"/>
      <c r="X85" s="63"/>
      <c r="Y85" s="63"/>
      <c r="Z85" s="63"/>
      <c r="AA85" s="63"/>
      <c r="AB85" s="63"/>
      <c r="AC85" s="63"/>
      <c r="AD85" s="63"/>
      <c r="AE85" s="63"/>
      <c r="AF85" s="63"/>
      <c r="AG85" s="63"/>
      <c r="AH85" s="63"/>
      <c r="AI85" s="89"/>
    </row>
    <row r="86" spans="1:35" s="2" customFormat="1" ht="28.5" customHeight="1" x14ac:dyDescent="0.25">
      <c r="A86" s="275" t="s">
        <v>69</v>
      </c>
      <c r="B86" s="275"/>
      <c r="C86" s="275"/>
      <c r="D86" s="275"/>
      <c r="E86" s="275"/>
      <c r="F86" s="275"/>
      <c r="G86" s="275"/>
      <c r="H86" s="275"/>
      <c r="I86" s="275"/>
      <c r="J86" s="275"/>
      <c r="K86" s="275"/>
      <c r="L86" s="275"/>
      <c r="M86" s="275"/>
      <c r="N86" s="52">
        <v>0</v>
      </c>
      <c r="O86" s="47" t="s">
        <v>32</v>
      </c>
      <c r="P86" s="63"/>
      <c r="Q86" s="63"/>
      <c r="R86" s="63"/>
      <c r="S86" s="63"/>
      <c r="T86" s="63"/>
      <c r="U86" s="63"/>
      <c r="V86" s="63"/>
      <c r="W86" s="63"/>
      <c r="X86" s="63"/>
      <c r="Y86" s="63"/>
      <c r="Z86" s="63"/>
      <c r="AA86" s="63"/>
      <c r="AB86" s="63"/>
      <c r="AC86" s="63"/>
      <c r="AD86" s="63"/>
      <c r="AE86" s="63"/>
      <c r="AF86" s="63"/>
      <c r="AG86" s="63"/>
      <c r="AH86" s="63"/>
      <c r="AI86" s="89"/>
    </row>
    <row r="87" spans="1:35" s="28" customFormat="1" ht="41.25" customHeight="1" x14ac:dyDescent="0.25">
      <c r="A87" s="275" t="s">
        <v>70</v>
      </c>
      <c r="B87" s="275"/>
      <c r="C87" s="275"/>
      <c r="D87" s="275"/>
      <c r="E87" s="275"/>
      <c r="F87" s="275"/>
      <c r="G87" s="275"/>
      <c r="H87" s="275"/>
      <c r="I87" s="275"/>
      <c r="J87" s="275"/>
      <c r="K87" s="275"/>
      <c r="L87" s="275"/>
      <c r="M87" s="275"/>
      <c r="N87" s="52">
        <v>0</v>
      </c>
      <c r="O87" s="47" t="s">
        <v>32</v>
      </c>
      <c r="P87" s="63"/>
      <c r="Q87" s="63"/>
      <c r="R87" s="63"/>
      <c r="S87" s="63"/>
      <c r="T87" s="63"/>
      <c r="U87" s="63"/>
      <c r="V87" s="63"/>
      <c r="W87" s="63"/>
      <c r="X87" s="63"/>
      <c r="Y87" s="63"/>
      <c r="Z87" s="63"/>
      <c r="AA87" s="63"/>
      <c r="AB87" s="63"/>
      <c r="AC87" s="63"/>
      <c r="AD87" s="63"/>
      <c r="AE87" s="63"/>
      <c r="AF87" s="63"/>
      <c r="AG87" s="63"/>
      <c r="AH87" s="63"/>
      <c r="AI87" s="89"/>
    </row>
    <row r="88" spans="1:35" s="25" customFormat="1" ht="30" customHeight="1" x14ac:dyDescent="0.25">
      <c r="A88" s="275" t="s">
        <v>71</v>
      </c>
      <c r="B88" s="275"/>
      <c r="C88" s="275"/>
      <c r="D88" s="275"/>
      <c r="E88" s="275"/>
      <c r="F88" s="275"/>
      <c r="G88" s="275"/>
      <c r="H88" s="275"/>
      <c r="I88" s="275"/>
      <c r="J88" s="275"/>
      <c r="K88" s="275"/>
      <c r="L88" s="275"/>
      <c r="M88" s="275"/>
      <c r="N88" s="52">
        <v>0</v>
      </c>
      <c r="O88" s="47" t="s">
        <v>32</v>
      </c>
      <c r="P88" s="63"/>
      <c r="Q88" s="63"/>
      <c r="R88" s="63"/>
      <c r="S88" s="63"/>
      <c r="T88" s="63"/>
      <c r="U88" s="63"/>
      <c r="V88" s="63"/>
      <c r="W88" s="63"/>
      <c r="X88" s="63"/>
      <c r="Y88" s="63"/>
      <c r="Z88" s="63"/>
      <c r="AA88" s="63"/>
      <c r="AB88" s="63"/>
      <c r="AC88" s="63"/>
      <c r="AD88" s="63"/>
      <c r="AE88" s="63"/>
      <c r="AF88" s="63"/>
      <c r="AG88" s="63"/>
      <c r="AH88" s="63"/>
      <c r="AI88" s="89"/>
    </row>
    <row r="89" spans="1:35" s="34" customFormat="1" ht="18" customHeight="1" x14ac:dyDescent="0.25">
      <c r="A89" s="62"/>
      <c r="B89" s="62"/>
      <c r="C89" s="62"/>
      <c r="D89" s="62"/>
      <c r="E89" s="62"/>
      <c r="F89" s="62"/>
      <c r="G89" s="62"/>
      <c r="H89" s="62"/>
      <c r="I89" s="62"/>
      <c r="J89" s="62"/>
      <c r="K89" s="62"/>
      <c r="L89" s="62"/>
      <c r="M89" s="62"/>
      <c r="N89" s="53"/>
      <c r="O89" s="56"/>
      <c r="P89" s="63"/>
      <c r="Q89" s="63"/>
      <c r="R89" s="63"/>
      <c r="S89" s="63"/>
      <c r="T89" s="63"/>
      <c r="U89" s="63"/>
      <c r="V89" s="63"/>
      <c r="W89" s="63"/>
      <c r="X89" s="63"/>
      <c r="Y89" s="63"/>
      <c r="Z89" s="63"/>
      <c r="AA89" s="63"/>
      <c r="AB89" s="63"/>
      <c r="AC89" s="63"/>
      <c r="AD89" s="63"/>
      <c r="AE89" s="63"/>
      <c r="AF89" s="63"/>
      <c r="AG89" s="63"/>
      <c r="AH89" s="63"/>
      <c r="AI89" s="89"/>
    </row>
    <row r="90" spans="1:35" s="25" customFormat="1" ht="20.25" customHeight="1" x14ac:dyDescent="0.25">
      <c r="A90" s="277" t="s">
        <v>7</v>
      </c>
      <c r="B90" s="277" t="s">
        <v>8</v>
      </c>
      <c r="C90" s="277" t="s">
        <v>9</v>
      </c>
      <c r="D90" s="287" t="s">
        <v>10</v>
      </c>
      <c r="E90" s="297"/>
      <c r="F90" s="297"/>
      <c r="G90" s="297"/>
      <c r="H90" s="297"/>
      <c r="I90" s="297"/>
      <c r="J90" s="297"/>
      <c r="K90" s="297"/>
      <c r="L90" s="297"/>
      <c r="M90" s="288"/>
      <c r="N90" s="284" t="s">
        <v>11</v>
      </c>
      <c r="O90" s="284" t="s">
        <v>12</v>
      </c>
      <c r="P90" s="63"/>
      <c r="Q90" s="63"/>
      <c r="R90" s="63"/>
      <c r="S90" s="63"/>
      <c r="T90" s="63"/>
      <c r="U90" s="63"/>
      <c r="V90" s="63"/>
      <c r="W90" s="63"/>
      <c r="X90" s="63"/>
      <c r="Y90" s="63"/>
      <c r="Z90" s="63"/>
      <c r="AA90" s="63"/>
      <c r="AB90" s="63"/>
      <c r="AC90" s="63"/>
      <c r="AD90" s="63"/>
      <c r="AE90" s="63"/>
      <c r="AF90" s="63"/>
      <c r="AG90" s="63"/>
      <c r="AH90" s="63"/>
      <c r="AI90" s="89"/>
    </row>
    <row r="91" spans="1:35" s="25" customFormat="1" ht="28.5" customHeight="1" x14ac:dyDescent="0.25">
      <c r="A91" s="296"/>
      <c r="B91" s="296"/>
      <c r="C91" s="296"/>
      <c r="D91" s="284" t="s">
        <v>13</v>
      </c>
      <c r="E91" s="284" t="s">
        <v>14</v>
      </c>
      <c r="F91" s="287" t="s">
        <v>15</v>
      </c>
      <c r="G91" s="288"/>
      <c r="H91" s="284" t="s">
        <v>16</v>
      </c>
      <c r="I91" s="289" t="s">
        <v>17</v>
      </c>
      <c r="J91" s="290"/>
      <c r="K91" s="281" t="s">
        <v>18</v>
      </c>
      <c r="L91" s="291" t="s">
        <v>19</v>
      </c>
      <c r="M91" s="292"/>
      <c r="N91" s="285"/>
      <c r="O91" s="285"/>
      <c r="P91" s="63"/>
      <c r="Q91" s="63"/>
      <c r="R91" s="63"/>
      <c r="S91" s="63"/>
      <c r="T91" s="63"/>
      <c r="U91" s="63"/>
      <c r="V91" s="63"/>
      <c r="W91" s="63"/>
      <c r="X91" s="63"/>
      <c r="Y91" s="63"/>
      <c r="Z91" s="63"/>
      <c r="AA91" s="63"/>
      <c r="AB91" s="63"/>
      <c r="AC91" s="63"/>
      <c r="AD91" s="63"/>
      <c r="AE91" s="63"/>
      <c r="AF91" s="63"/>
      <c r="AG91" s="63"/>
      <c r="AH91" s="63"/>
      <c r="AI91" s="89"/>
    </row>
    <row r="92" spans="1:35" s="25" customFormat="1" ht="35.25" customHeight="1" x14ac:dyDescent="0.25">
      <c r="A92" s="296"/>
      <c r="B92" s="296"/>
      <c r="C92" s="296"/>
      <c r="D92" s="285"/>
      <c r="E92" s="285"/>
      <c r="F92" s="277" t="s">
        <v>20</v>
      </c>
      <c r="G92" s="277" t="s">
        <v>21</v>
      </c>
      <c r="H92" s="285"/>
      <c r="I92" s="314" t="s">
        <v>22</v>
      </c>
      <c r="J92" s="277" t="s">
        <v>21</v>
      </c>
      <c r="K92" s="282"/>
      <c r="L92" s="50" t="s">
        <v>23</v>
      </c>
      <c r="M92" s="279" t="s">
        <v>24</v>
      </c>
      <c r="N92" s="285"/>
      <c r="O92" s="286"/>
      <c r="P92" s="63"/>
      <c r="Q92" s="63"/>
      <c r="R92" s="63"/>
      <c r="S92" s="63"/>
      <c r="T92" s="63"/>
      <c r="U92" s="63"/>
      <c r="V92" s="63"/>
      <c r="W92" s="63"/>
      <c r="X92" s="63"/>
      <c r="Y92" s="63"/>
      <c r="Z92" s="63"/>
      <c r="AA92" s="63"/>
      <c r="AB92" s="63"/>
      <c r="AC92" s="63"/>
      <c r="AD92" s="63"/>
      <c r="AE92" s="63"/>
      <c r="AF92" s="63"/>
      <c r="AG92" s="63"/>
      <c r="AH92" s="63"/>
      <c r="AI92" s="89"/>
    </row>
    <row r="93" spans="1:35" s="25" customFormat="1" ht="36" customHeight="1" x14ac:dyDescent="0.25">
      <c r="A93" s="278"/>
      <c r="B93" s="278"/>
      <c r="C93" s="278"/>
      <c r="D93" s="286"/>
      <c r="E93" s="286"/>
      <c r="F93" s="278"/>
      <c r="G93" s="278"/>
      <c r="H93" s="286"/>
      <c r="I93" s="315"/>
      <c r="J93" s="278"/>
      <c r="K93" s="283"/>
      <c r="L93" s="50" t="s">
        <v>25</v>
      </c>
      <c r="M93" s="280"/>
      <c r="N93" s="286"/>
      <c r="O93" s="48" t="s">
        <v>26</v>
      </c>
      <c r="P93" s="63"/>
      <c r="Q93" s="63"/>
      <c r="R93" s="63"/>
      <c r="S93" s="63"/>
      <c r="T93" s="63"/>
      <c r="U93" s="63"/>
      <c r="V93" s="63"/>
      <c r="W93" s="63"/>
      <c r="X93" s="63"/>
      <c r="Y93" s="63"/>
      <c r="Z93" s="63"/>
      <c r="AA93" s="63"/>
      <c r="AB93" s="63"/>
      <c r="AC93" s="63"/>
      <c r="AD93" s="63"/>
      <c r="AE93" s="63"/>
      <c r="AF93" s="63"/>
      <c r="AG93" s="63"/>
      <c r="AH93" s="63"/>
      <c r="AI93" s="89"/>
    </row>
    <row r="94" spans="1:35" s="25" customFormat="1" ht="31.5" customHeight="1" x14ac:dyDescent="0.25">
      <c r="A94" s="48">
        <v>1</v>
      </c>
      <c r="B94" s="48">
        <v>2</v>
      </c>
      <c r="C94" s="48">
        <v>3</v>
      </c>
      <c r="D94" s="48">
        <v>4</v>
      </c>
      <c r="E94" s="48">
        <v>5</v>
      </c>
      <c r="F94" s="48">
        <v>6</v>
      </c>
      <c r="G94" s="48">
        <v>7</v>
      </c>
      <c r="H94" s="48">
        <v>8</v>
      </c>
      <c r="I94" s="49">
        <v>9</v>
      </c>
      <c r="J94" s="48">
        <v>10</v>
      </c>
      <c r="K94" s="48">
        <v>11</v>
      </c>
      <c r="L94" s="48">
        <v>12</v>
      </c>
      <c r="M94" s="48">
        <v>13</v>
      </c>
      <c r="N94" s="48">
        <v>14</v>
      </c>
      <c r="O94" s="48">
        <v>15</v>
      </c>
      <c r="P94" s="63"/>
      <c r="Q94" s="63"/>
      <c r="R94" s="63"/>
      <c r="S94" s="63"/>
      <c r="T94" s="63"/>
      <c r="U94" s="63"/>
      <c r="V94" s="63"/>
      <c r="W94" s="63"/>
      <c r="X94" s="63"/>
      <c r="Y94" s="63"/>
      <c r="Z94" s="63"/>
      <c r="AA94" s="63"/>
      <c r="AB94" s="63"/>
      <c r="AC94" s="63"/>
      <c r="AD94" s="63"/>
      <c r="AE94" s="63"/>
      <c r="AF94" s="63"/>
      <c r="AG94" s="63"/>
      <c r="AH94" s="63"/>
      <c r="AI94" s="89"/>
    </row>
    <row r="95" spans="1:35" s="25" customFormat="1" ht="24" customHeight="1" x14ac:dyDescent="0.25">
      <c r="A95" s="1"/>
      <c r="B95" s="22"/>
      <c r="C95" s="22"/>
      <c r="D95" s="30"/>
      <c r="E95" s="22"/>
      <c r="F95" s="22"/>
      <c r="G95" s="22"/>
      <c r="H95" s="22"/>
      <c r="I95" s="31"/>
      <c r="J95" s="22"/>
      <c r="K95" s="23"/>
      <c r="L95" s="32"/>
      <c r="M95" s="32"/>
      <c r="N95" s="1"/>
      <c r="O95" s="22"/>
      <c r="P95" s="63"/>
      <c r="Q95" s="63"/>
      <c r="R95" s="63"/>
      <c r="S95" s="63"/>
      <c r="T95" s="63"/>
      <c r="U95" s="63"/>
      <c r="V95" s="63"/>
      <c r="W95" s="63"/>
      <c r="X95" s="63"/>
      <c r="Y95" s="63"/>
      <c r="Z95" s="63"/>
      <c r="AA95" s="63"/>
      <c r="AB95" s="63"/>
      <c r="AC95" s="63"/>
      <c r="AD95" s="63"/>
      <c r="AE95" s="63"/>
      <c r="AF95" s="63"/>
      <c r="AG95" s="63"/>
      <c r="AH95" s="63"/>
      <c r="AI95" s="89"/>
    </row>
    <row r="96" spans="1:35" s="25" customFormat="1" ht="14.25" customHeight="1" x14ac:dyDescent="0.25">
      <c r="A96" s="270" t="s">
        <v>44</v>
      </c>
      <c r="B96" s="270"/>
      <c r="C96" s="270"/>
      <c r="D96" s="270"/>
      <c r="E96" s="270"/>
      <c r="F96" s="270"/>
      <c r="G96" s="270"/>
      <c r="H96" s="270"/>
      <c r="I96" s="271"/>
      <c r="J96" s="25" t="s">
        <v>33</v>
      </c>
      <c r="K96" s="270"/>
      <c r="L96" s="270"/>
      <c r="M96" s="33"/>
      <c r="N96" s="272">
        <v>42949</v>
      </c>
      <c r="O96" s="272"/>
      <c r="P96" s="63"/>
      <c r="Q96" s="63"/>
      <c r="R96" s="63"/>
      <c r="S96" s="63"/>
      <c r="T96" s="63"/>
      <c r="U96" s="63"/>
      <c r="V96" s="63"/>
      <c r="W96" s="63"/>
      <c r="X96" s="63"/>
      <c r="Y96" s="63"/>
      <c r="Z96" s="63"/>
      <c r="AA96" s="63"/>
      <c r="AB96" s="63"/>
      <c r="AC96" s="63"/>
      <c r="AD96" s="63"/>
      <c r="AE96" s="63"/>
      <c r="AF96" s="63"/>
      <c r="AG96" s="63"/>
      <c r="AH96" s="63"/>
      <c r="AI96" s="89"/>
    </row>
    <row r="97" spans="1:35" s="28" customFormat="1" ht="15" x14ac:dyDescent="0.25">
      <c r="A97" s="273" t="s">
        <v>34</v>
      </c>
      <c r="B97" s="273"/>
      <c r="C97" s="273"/>
      <c r="D97" s="273"/>
      <c r="E97" s="273"/>
      <c r="F97" s="273"/>
      <c r="G97" s="273"/>
      <c r="H97" s="273"/>
      <c r="I97" s="274"/>
      <c r="J97" s="34"/>
      <c r="K97" s="273" t="s">
        <v>35</v>
      </c>
      <c r="L97" s="273"/>
      <c r="M97" s="35"/>
      <c r="N97" s="273" t="s">
        <v>36</v>
      </c>
      <c r="O97" s="273"/>
      <c r="P97" s="63"/>
      <c r="Q97" s="63"/>
      <c r="R97" s="63"/>
      <c r="S97" s="63"/>
      <c r="T97" s="63"/>
      <c r="U97" s="63"/>
      <c r="V97" s="63"/>
      <c r="W97" s="63"/>
      <c r="X97" s="63"/>
      <c r="Y97" s="63"/>
      <c r="Z97" s="63"/>
      <c r="AA97" s="63"/>
      <c r="AB97" s="63"/>
      <c r="AC97" s="63"/>
      <c r="AD97" s="63"/>
      <c r="AE97" s="63"/>
      <c r="AF97" s="63"/>
      <c r="AG97" s="63"/>
      <c r="AH97" s="63"/>
      <c r="AI97" s="89"/>
    </row>
    <row r="98" spans="1:35" s="28" customFormat="1" ht="15" x14ac:dyDescent="0.25">
      <c r="A98" s="51"/>
      <c r="B98" s="25"/>
      <c r="C98" s="25"/>
      <c r="D98" s="36"/>
      <c r="E98" s="25"/>
      <c r="F98" s="25"/>
      <c r="G98" s="25"/>
      <c r="H98" s="25"/>
      <c r="I98" s="37"/>
      <c r="J98" s="25"/>
      <c r="K98" s="267" t="s">
        <v>121</v>
      </c>
      <c r="L98" s="267"/>
      <c r="M98" s="33"/>
      <c r="N98" s="25"/>
      <c r="O98" s="25"/>
      <c r="P98" s="63"/>
      <c r="Q98" s="63"/>
      <c r="R98" s="63"/>
      <c r="S98" s="63"/>
      <c r="T98" s="63"/>
      <c r="U98" s="63"/>
      <c r="V98" s="63"/>
      <c r="W98" s="63"/>
      <c r="X98" s="63"/>
      <c r="Y98" s="63"/>
      <c r="Z98" s="63"/>
      <c r="AA98" s="63"/>
      <c r="AB98" s="63"/>
      <c r="AC98" s="63"/>
      <c r="AD98" s="63"/>
      <c r="AE98" s="63"/>
      <c r="AF98" s="63"/>
      <c r="AG98" s="63"/>
      <c r="AH98" s="63"/>
      <c r="AI98" s="89"/>
    </row>
    <row r="99" spans="1:35" ht="15.75" x14ac:dyDescent="0.25">
      <c r="A99" s="268"/>
      <c r="B99" s="268"/>
      <c r="C99" s="268"/>
      <c r="D99" s="38"/>
      <c r="E99" s="264"/>
      <c r="F99" s="264"/>
      <c r="G99" s="264"/>
      <c r="H99" s="56"/>
      <c r="I99" s="39"/>
      <c r="J99" s="40"/>
      <c r="K99" s="41"/>
      <c r="L99" s="42"/>
      <c r="M99" s="43"/>
      <c r="N99" s="26"/>
      <c r="O99" s="26"/>
      <c r="P99" s="63"/>
      <c r="Q99" s="63"/>
      <c r="R99" s="63"/>
      <c r="S99" s="63"/>
      <c r="T99" s="63"/>
      <c r="U99" s="63"/>
      <c r="V99" s="63"/>
      <c r="W99" s="63"/>
      <c r="X99" s="63"/>
      <c r="Y99" s="63"/>
      <c r="Z99" s="63"/>
      <c r="AA99" s="63"/>
      <c r="AB99" s="63"/>
      <c r="AC99" s="63"/>
      <c r="AD99" s="63"/>
      <c r="AE99" s="63"/>
      <c r="AF99" s="63"/>
      <c r="AG99" s="63"/>
      <c r="AH99" s="63"/>
      <c r="AI99" s="89"/>
    </row>
    <row r="100" spans="1:35" ht="15" x14ac:dyDescent="0.2">
      <c r="A100" s="46"/>
      <c r="B100" s="46"/>
      <c r="C100" s="46"/>
      <c r="D100" s="44"/>
      <c r="E100" s="260"/>
      <c r="F100" s="260"/>
      <c r="G100" s="261"/>
      <c r="H100" s="261"/>
      <c r="I100" s="262"/>
      <c r="J100" s="269"/>
      <c r="K100" s="269"/>
      <c r="L100" s="263"/>
      <c r="M100" s="263"/>
      <c r="N100" s="26"/>
      <c r="O100" s="26"/>
      <c r="P100" s="63"/>
      <c r="Q100" s="63"/>
      <c r="R100" s="63"/>
      <c r="S100" s="63"/>
      <c r="T100" s="63"/>
      <c r="U100" s="63"/>
      <c r="V100" s="63"/>
      <c r="W100" s="63"/>
      <c r="X100" s="63"/>
      <c r="Y100" s="63"/>
      <c r="Z100" s="63"/>
      <c r="AA100" s="63"/>
      <c r="AB100" s="63"/>
      <c r="AC100" s="63"/>
      <c r="AD100" s="63"/>
      <c r="AE100" s="63"/>
      <c r="AF100" s="63"/>
      <c r="AG100" s="63"/>
      <c r="AH100" s="63"/>
      <c r="AI100" s="89"/>
    </row>
    <row r="101" spans="1:35" ht="15.75" x14ac:dyDescent="0.25">
      <c r="A101" s="40"/>
      <c r="B101" s="40"/>
      <c r="C101" s="40"/>
      <c r="D101" s="38"/>
      <c r="E101" s="264"/>
      <c r="F101" s="264"/>
      <c r="G101" s="264"/>
      <c r="H101" s="29"/>
      <c r="I101" s="39"/>
      <c r="J101" s="40"/>
      <c r="K101" s="41"/>
      <c r="L101" s="42"/>
      <c r="M101" s="43"/>
      <c r="N101" s="26"/>
      <c r="O101" s="26"/>
      <c r="P101" s="63"/>
      <c r="Q101" s="63"/>
      <c r="R101" s="63"/>
      <c r="S101" s="63"/>
      <c r="T101" s="63"/>
      <c r="U101" s="63"/>
      <c r="V101" s="63"/>
      <c r="W101" s="63"/>
      <c r="X101" s="63"/>
      <c r="Y101" s="63"/>
      <c r="Z101" s="63"/>
      <c r="AA101" s="63"/>
      <c r="AB101" s="63"/>
      <c r="AC101" s="63"/>
      <c r="AD101" s="63"/>
      <c r="AE101" s="63"/>
      <c r="AF101" s="63"/>
      <c r="AG101" s="63"/>
      <c r="AH101" s="63"/>
      <c r="AI101" s="89"/>
    </row>
    <row r="102" spans="1:35" ht="15" x14ac:dyDescent="0.2">
      <c r="A102" s="46"/>
      <c r="B102" s="46"/>
      <c r="C102" s="46"/>
      <c r="D102" s="44"/>
      <c r="E102" s="260"/>
      <c r="F102" s="260"/>
      <c r="G102" s="261"/>
      <c r="H102" s="261"/>
      <c r="I102" s="262"/>
      <c r="J102" s="265"/>
      <c r="K102" s="265"/>
      <c r="L102" s="263"/>
      <c r="M102" s="263"/>
      <c r="N102" s="26"/>
      <c r="O102" s="26"/>
      <c r="P102" s="63"/>
      <c r="Q102" s="63"/>
      <c r="R102" s="63"/>
      <c r="S102" s="63"/>
      <c r="T102" s="63"/>
      <c r="U102" s="63"/>
      <c r="V102" s="63"/>
      <c r="W102" s="63"/>
      <c r="X102" s="63"/>
      <c r="Y102" s="63"/>
      <c r="Z102" s="63"/>
      <c r="AA102" s="63"/>
      <c r="AB102" s="63"/>
      <c r="AC102" s="63"/>
      <c r="AD102" s="63"/>
      <c r="AE102" s="63"/>
      <c r="AF102" s="63"/>
      <c r="AG102" s="63"/>
      <c r="AH102" s="63"/>
      <c r="AI102" s="89"/>
    </row>
    <row r="103" spans="1:35" s="32" customFormat="1" ht="15.75" x14ac:dyDescent="0.25">
      <c r="A103" s="266"/>
      <c r="B103" s="266"/>
      <c r="C103" s="40"/>
      <c r="D103" s="38"/>
      <c r="E103" s="264"/>
      <c r="F103" s="264"/>
      <c r="G103" s="264"/>
      <c r="H103" s="29"/>
      <c r="I103" s="39"/>
      <c r="J103" s="40"/>
      <c r="K103" s="41"/>
      <c r="L103" s="42"/>
      <c r="M103" s="43"/>
      <c r="N103" s="26"/>
      <c r="O103" s="26"/>
      <c r="P103" s="63"/>
      <c r="Q103" s="63"/>
      <c r="R103" s="63"/>
      <c r="S103" s="63"/>
      <c r="T103" s="63"/>
      <c r="U103" s="63"/>
      <c r="V103" s="63"/>
      <c r="W103" s="63"/>
      <c r="X103" s="63"/>
      <c r="Y103" s="63"/>
      <c r="Z103" s="63"/>
      <c r="AA103" s="63"/>
      <c r="AB103" s="63"/>
      <c r="AC103" s="63"/>
      <c r="AD103" s="63"/>
      <c r="AE103" s="63"/>
      <c r="AF103" s="63"/>
      <c r="AG103" s="63"/>
      <c r="AH103" s="63"/>
      <c r="AI103" s="89"/>
    </row>
    <row r="104" spans="1:35" ht="15" x14ac:dyDescent="0.2">
      <c r="A104" s="46"/>
      <c r="B104" s="46"/>
      <c r="C104" s="46"/>
      <c r="D104" s="44"/>
      <c r="E104" s="260"/>
      <c r="F104" s="260"/>
      <c r="G104" s="261"/>
      <c r="H104" s="261"/>
      <c r="I104" s="262"/>
      <c r="J104" s="260"/>
      <c r="K104" s="260"/>
      <c r="L104" s="263"/>
      <c r="M104" s="263"/>
      <c r="N104" s="26"/>
      <c r="O104" s="26"/>
      <c r="P104" s="63"/>
      <c r="Q104" s="63"/>
      <c r="R104" s="63"/>
      <c r="S104" s="63"/>
      <c r="T104" s="63"/>
      <c r="U104" s="63"/>
      <c r="V104" s="63"/>
      <c r="W104" s="63"/>
      <c r="X104" s="63"/>
      <c r="Y104" s="63"/>
      <c r="Z104" s="63"/>
      <c r="AA104" s="63"/>
      <c r="AB104" s="63"/>
      <c r="AC104" s="63"/>
      <c r="AD104" s="63"/>
      <c r="AE104" s="63"/>
      <c r="AF104" s="63"/>
      <c r="AG104" s="63"/>
      <c r="AH104" s="63"/>
      <c r="AI104" s="89"/>
    </row>
    <row r="105" spans="1:35" ht="15" x14ac:dyDescent="0.25">
      <c r="P105" s="63"/>
      <c r="Q105" s="63"/>
      <c r="R105" s="63"/>
      <c r="S105" s="63"/>
      <c r="T105" s="63"/>
      <c r="U105" s="63"/>
      <c r="V105" s="63"/>
      <c r="W105" s="63"/>
      <c r="X105" s="63"/>
      <c r="Y105" s="63"/>
      <c r="Z105" s="63"/>
      <c r="AA105" s="63"/>
      <c r="AB105" s="63"/>
      <c r="AC105" s="63"/>
      <c r="AD105" s="63"/>
      <c r="AE105" s="63"/>
      <c r="AF105" s="63"/>
      <c r="AG105" s="63"/>
      <c r="AH105" s="63"/>
      <c r="AI105" s="89"/>
    </row>
    <row r="106" spans="1:35" s="32" customFormat="1" ht="15" x14ac:dyDescent="0.25">
      <c r="A106" s="1"/>
      <c r="B106" s="22"/>
      <c r="C106" s="22"/>
      <c r="D106" s="30"/>
      <c r="E106" s="22"/>
      <c r="F106" s="22"/>
      <c r="G106" s="22"/>
      <c r="H106" s="22"/>
      <c r="I106" s="31"/>
      <c r="J106" s="22"/>
      <c r="K106" s="23"/>
      <c r="L106" s="28"/>
      <c r="N106" s="1"/>
      <c r="O106" s="22"/>
      <c r="P106" s="63"/>
      <c r="Q106" s="63"/>
      <c r="R106" s="63"/>
      <c r="S106" s="63"/>
      <c r="T106" s="63"/>
      <c r="U106" s="63"/>
      <c r="V106" s="63"/>
      <c r="W106" s="63"/>
      <c r="X106" s="63"/>
      <c r="Y106" s="63"/>
      <c r="Z106" s="63"/>
      <c r="AA106" s="63"/>
      <c r="AB106" s="63"/>
      <c r="AC106" s="63"/>
      <c r="AD106" s="63"/>
      <c r="AE106" s="63"/>
      <c r="AF106" s="63"/>
      <c r="AG106" s="63"/>
      <c r="AH106" s="63"/>
      <c r="AI106" s="89"/>
    </row>
    <row r="107" spans="1:35" ht="15" x14ac:dyDescent="0.25">
      <c r="P107" s="63"/>
      <c r="Q107" s="63"/>
      <c r="R107" s="63"/>
      <c r="S107" s="63"/>
      <c r="T107" s="63"/>
      <c r="U107" s="63"/>
      <c r="V107" s="63"/>
      <c r="W107" s="63"/>
      <c r="X107" s="63"/>
      <c r="Y107" s="63"/>
      <c r="Z107" s="63"/>
      <c r="AA107" s="63"/>
      <c r="AB107" s="63"/>
      <c r="AC107" s="63"/>
      <c r="AD107" s="63"/>
      <c r="AE107" s="63"/>
      <c r="AF107" s="63"/>
      <c r="AG107" s="63"/>
      <c r="AH107" s="63"/>
      <c r="AI107" s="89"/>
    </row>
    <row r="108" spans="1:35" ht="15" x14ac:dyDescent="0.25">
      <c r="P108" s="63"/>
      <c r="Q108" s="63"/>
      <c r="R108" s="63"/>
      <c r="S108" s="63"/>
      <c r="T108" s="63"/>
      <c r="U108" s="63"/>
      <c r="V108" s="63"/>
      <c r="W108" s="63"/>
      <c r="X108" s="63"/>
      <c r="Y108" s="63"/>
      <c r="Z108" s="63"/>
      <c r="AA108" s="63"/>
      <c r="AB108" s="63"/>
      <c r="AC108" s="63"/>
      <c r="AD108" s="63"/>
      <c r="AE108" s="63"/>
      <c r="AF108" s="63"/>
      <c r="AG108" s="63"/>
      <c r="AH108" s="63"/>
      <c r="AI108" s="89"/>
    </row>
    <row r="109" spans="1:35" ht="15" x14ac:dyDescent="0.25">
      <c r="P109" s="63"/>
      <c r="Q109" s="63"/>
      <c r="R109" s="63"/>
      <c r="S109" s="63"/>
      <c r="T109" s="63"/>
      <c r="U109" s="63"/>
      <c r="V109" s="63"/>
      <c r="W109" s="63"/>
      <c r="X109" s="63"/>
      <c r="Y109" s="63"/>
      <c r="Z109" s="63"/>
      <c r="AA109" s="63"/>
      <c r="AB109" s="63"/>
      <c r="AC109" s="63"/>
      <c r="AD109" s="63"/>
      <c r="AE109" s="63"/>
      <c r="AF109" s="63"/>
      <c r="AG109" s="63"/>
      <c r="AH109" s="63"/>
      <c r="AI109" s="89"/>
    </row>
    <row r="110" spans="1:35" ht="15" x14ac:dyDescent="0.25">
      <c r="P110" s="63"/>
      <c r="Q110" s="63"/>
      <c r="R110" s="63"/>
      <c r="S110" s="63"/>
      <c r="T110" s="63"/>
      <c r="U110" s="63"/>
      <c r="V110" s="63"/>
      <c r="W110" s="63"/>
      <c r="X110" s="63"/>
      <c r="Y110" s="63"/>
      <c r="Z110" s="63"/>
      <c r="AA110" s="63"/>
      <c r="AB110" s="63"/>
      <c r="AC110" s="63"/>
      <c r="AD110" s="63"/>
      <c r="AE110" s="63"/>
      <c r="AF110" s="63"/>
      <c r="AG110" s="63"/>
      <c r="AH110" s="63"/>
      <c r="AI110" s="89"/>
    </row>
    <row r="111" spans="1:35" s="32" customFormat="1" ht="15" x14ac:dyDescent="0.25">
      <c r="A111" s="1"/>
      <c r="B111" s="22"/>
      <c r="C111" s="22"/>
      <c r="D111" s="30"/>
      <c r="E111" s="22"/>
      <c r="F111" s="22"/>
      <c r="G111" s="22"/>
      <c r="H111" s="22"/>
      <c r="I111" s="31"/>
      <c r="J111" s="22"/>
      <c r="K111" s="45"/>
      <c r="N111" s="1"/>
      <c r="O111" s="22"/>
      <c r="P111" s="63"/>
      <c r="Q111" s="63"/>
      <c r="R111" s="63"/>
      <c r="S111" s="63"/>
      <c r="T111" s="63"/>
      <c r="U111" s="63"/>
      <c r="V111" s="63"/>
      <c r="W111" s="63"/>
      <c r="X111" s="63"/>
      <c r="Y111" s="63"/>
      <c r="Z111" s="63"/>
      <c r="AA111" s="63"/>
      <c r="AB111" s="63"/>
      <c r="AC111" s="63"/>
      <c r="AD111" s="63"/>
      <c r="AE111" s="63"/>
      <c r="AF111" s="63"/>
      <c r="AG111" s="63"/>
      <c r="AH111" s="63"/>
      <c r="AI111" s="89"/>
    </row>
    <row r="112" spans="1:35" ht="15" x14ac:dyDescent="0.25">
      <c r="P112" s="63"/>
      <c r="Q112" s="63"/>
      <c r="R112" s="63"/>
      <c r="S112" s="63"/>
      <c r="T112" s="63"/>
      <c r="U112" s="63"/>
      <c r="V112" s="63"/>
      <c r="W112" s="63"/>
      <c r="X112" s="63"/>
      <c r="Y112" s="63"/>
      <c r="Z112" s="63"/>
      <c r="AA112" s="63"/>
      <c r="AB112" s="63"/>
      <c r="AC112" s="63"/>
      <c r="AD112" s="63"/>
      <c r="AE112" s="63"/>
      <c r="AF112" s="63"/>
      <c r="AG112" s="63"/>
      <c r="AH112" s="63"/>
      <c r="AI112" s="89"/>
    </row>
    <row r="113" spans="16:35" ht="15" x14ac:dyDescent="0.25">
      <c r="P113" s="63"/>
      <c r="Q113" s="63"/>
      <c r="R113" s="63"/>
      <c r="S113" s="63"/>
      <c r="T113" s="63"/>
      <c r="U113" s="63"/>
      <c r="V113" s="63"/>
      <c r="W113" s="63"/>
      <c r="X113" s="63"/>
      <c r="Y113" s="63"/>
      <c r="Z113" s="63"/>
      <c r="AA113" s="63"/>
      <c r="AB113" s="63"/>
      <c r="AC113" s="63"/>
      <c r="AD113" s="63"/>
      <c r="AE113" s="63"/>
      <c r="AF113" s="63"/>
      <c r="AG113" s="63"/>
      <c r="AH113" s="63"/>
      <c r="AI113" s="89"/>
    </row>
    <row r="114" spans="16:35" ht="15" x14ac:dyDescent="0.25">
      <c r="P114" s="63"/>
      <c r="Q114" s="63"/>
      <c r="R114" s="63"/>
      <c r="S114" s="63"/>
      <c r="T114" s="63"/>
      <c r="U114" s="63"/>
      <c r="V114" s="63"/>
      <c r="W114" s="63"/>
      <c r="X114" s="63"/>
      <c r="Y114" s="63"/>
      <c r="Z114" s="63"/>
      <c r="AA114" s="63"/>
      <c r="AB114" s="63"/>
      <c r="AC114" s="63"/>
      <c r="AD114" s="63"/>
      <c r="AE114" s="63"/>
      <c r="AF114" s="63"/>
      <c r="AG114" s="63"/>
      <c r="AH114" s="63"/>
      <c r="AI114" s="89"/>
    </row>
    <row r="115" spans="16:35" ht="15" x14ac:dyDescent="0.25">
      <c r="P115" s="63"/>
      <c r="Q115" s="63"/>
      <c r="R115" s="63"/>
      <c r="S115" s="63"/>
      <c r="T115" s="63"/>
      <c r="U115" s="63"/>
      <c r="V115" s="63"/>
      <c r="W115" s="63"/>
      <c r="X115" s="63"/>
      <c r="Y115" s="63"/>
      <c r="Z115" s="63"/>
      <c r="AA115" s="63"/>
      <c r="AB115" s="63"/>
      <c r="AC115" s="63"/>
      <c r="AD115" s="63"/>
      <c r="AE115" s="63"/>
      <c r="AF115" s="63"/>
      <c r="AG115" s="63"/>
      <c r="AH115" s="63"/>
      <c r="AI115" s="89"/>
    </row>
    <row r="116" spans="16:35" ht="15" x14ac:dyDescent="0.25">
      <c r="P116" s="63"/>
      <c r="Q116" s="63"/>
      <c r="R116" s="63"/>
      <c r="S116" s="63"/>
      <c r="T116" s="63"/>
      <c r="U116" s="63"/>
      <c r="V116" s="63"/>
      <c r="W116" s="63"/>
      <c r="X116" s="63"/>
      <c r="Y116" s="63"/>
      <c r="Z116" s="63"/>
      <c r="AA116" s="63"/>
      <c r="AB116" s="63"/>
      <c r="AC116" s="63"/>
      <c r="AD116" s="63"/>
      <c r="AE116" s="63"/>
      <c r="AF116" s="63"/>
      <c r="AG116" s="63"/>
      <c r="AH116" s="63"/>
      <c r="AI116" s="89"/>
    </row>
    <row r="117" spans="16:35" ht="15" x14ac:dyDescent="0.25">
      <c r="P117" s="63"/>
      <c r="Q117" s="63"/>
      <c r="R117" s="63"/>
      <c r="S117" s="63"/>
      <c r="T117" s="63"/>
      <c r="U117" s="63"/>
      <c r="V117" s="63"/>
      <c r="W117" s="63"/>
      <c r="X117" s="63"/>
      <c r="Y117" s="63"/>
      <c r="Z117" s="63"/>
      <c r="AA117" s="63"/>
      <c r="AB117" s="63"/>
      <c r="AC117" s="63"/>
      <c r="AD117" s="63"/>
      <c r="AE117" s="63"/>
      <c r="AF117" s="63"/>
      <c r="AG117" s="63"/>
      <c r="AH117" s="63"/>
      <c r="AI117" s="89"/>
    </row>
    <row r="118" spans="16:35" ht="15" x14ac:dyDescent="0.25">
      <c r="P118" s="63"/>
      <c r="Q118" s="63"/>
      <c r="R118" s="63"/>
      <c r="S118" s="63"/>
      <c r="T118" s="63"/>
      <c r="U118" s="63"/>
      <c r="V118" s="63"/>
      <c r="W118" s="63"/>
      <c r="X118" s="63"/>
      <c r="Y118" s="63"/>
      <c r="Z118" s="63"/>
      <c r="AA118" s="63"/>
      <c r="AB118" s="63"/>
      <c r="AC118" s="63"/>
      <c r="AD118" s="63"/>
      <c r="AE118" s="63"/>
      <c r="AF118" s="63"/>
      <c r="AG118" s="63"/>
      <c r="AH118" s="63"/>
      <c r="AI118" s="89"/>
    </row>
    <row r="119" spans="16:35" ht="15" x14ac:dyDescent="0.25">
      <c r="P119" s="63"/>
      <c r="Q119" s="63"/>
      <c r="R119" s="63"/>
      <c r="S119" s="63"/>
      <c r="T119" s="63"/>
      <c r="U119" s="63"/>
      <c r="V119" s="63"/>
      <c r="W119" s="63"/>
      <c r="X119" s="63"/>
      <c r="Y119" s="63"/>
      <c r="Z119" s="63"/>
      <c r="AA119" s="63"/>
      <c r="AB119" s="63"/>
      <c r="AC119" s="63"/>
      <c r="AD119" s="63"/>
      <c r="AE119" s="63"/>
      <c r="AF119" s="63"/>
      <c r="AG119" s="63"/>
      <c r="AH119" s="63"/>
      <c r="AI119" s="89"/>
    </row>
    <row r="120" spans="16:35" ht="15" x14ac:dyDescent="0.25">
      <c r="P120" s="63"/>
      <c r="Q120" s="63"/>
      <c r="R120" s="63"/>
      <c r="S120" s="63"/>
      <c r="T120" s="63"/>
      <c r="U120" s="63"/>
      <c r="V120" s="63"/>
      <c r="W120" s="63"/>
      <c r="X120" s="63"/>
      <c r="Y120" s="63"/>
      <c r="Z120" s="63"/>
      <c r="AA120" s="63"/>
      <c r="AB120" s="63"/>
      <c r="AC120" s="63"/>
      <c r="AD120" s="63"/>
      <c r="AE120" s="63"/>
      <c r="AF120" s="63"/>
      <c r="AG120" s="63"/>
      <c r="AH120" s="63"/>
      <c r="AI120" s="89"/>
    </row>
    <row r="121" spans="16:35" ht="15" x14ac:dyDescent="0.25">
      <c r="P121" s="63"/>
      <c r="Q121" s="63"/>
      <c r="R121" s="63"/>
      <c r="S121" s="63"/>
      <c r="T121" s="63"/>
      <c r="U121" s="63"/>
      <c r="V121" s="63"/>
      <c r="W121" s="63"/>
      <c r="X121" s="63"/>
      <c r="Y121" s="63"/>
      <c r="Z121" s="63"/>
      <c r="AA121" s="63"/>
      <c r="AB121" s="63"/>
      <c r="AC121" s="63"/>
      <c r="AD121" s="63"/>
      <c r="AE121" s="63"/>
      <c r="AF121" s="63"/>
      <c r="AG121" s="63"/>
      <c r="AH121" s="63"/>
      <c r="AI121" s="89"/>
    </row>
    <row r="122" spans="16:35" ht="15" x14ac:dyDescent="0.25">
      <c r="P122" s="63"/>
      <c r="Q122" s="63"/>
      <c r="R122" s="63"/>
      <c r="S122" s="63"/>
      <c r="T122" s="63"/>
      <c r="U122" s="63"/>
      <c r="V122" s="63"/>
      <c r="W122" s="63"/>
      <c r="X122" s="63"/>
      <c r="Y122" s="63"/>
      <c r="Z122" s="63"/>
      <c r="AA122" s="63"/>
      <c r="AB122" s="63"/>
      <c r="AC122" s="63"/>
      <c r="AD122" s="63"/>
      <c r="AE122" s="63"/>
      <c r="AF122" s="63"/>
      <c r="AG122" s="63"/>
      <c r="AH122" s="63"/>
      <c r="AI122" s="89"/>
    </row>
    <row r="123" spans="16:35" ht="15" x14ac:dyDescent="0.25">
      <c r="P123" s="63"/>
      <c r="Q123" s="63"/>
      <c r="R123" s="63"/>
      <c r="S123" s="63"/>
      <c r="T123" s="63"/>
      <c r="U123" s="63"/>
      <c r="V123" s="63"/>
      <c r="W123" s="63"/>
      <c r="X123" s="63"/>
      <c r="Y123" s="63"/>
      <c r="Z123" s="63"/>
      <c r="AA123" s="63"/>
      <c r="AB123" s="63"/>
      <c r="AC123" s="63"/>
      <c r="AD123" s="63"/>
      <c r="AE123" s="63"/>
      <c r="AF123" s="63"/>
      <c r="AG123" s="63"/>
      <c r="AH123" s="63"/>
      <c r="AI123" s="89"/>
    </row>
    <row r="124" spans="16:35" ht="15" x14ac:dyDescent="0.25">
      <c r="P124" s="63"/>
      <c r="Q124" s="63"/>
      <c r="R124" s="63"/>
      <c r="S124" s="63"/>
      <c r="T124" s="63"/>
      <c r="U124" s="63"/>
      <c r="V124" s="63"/>
      <c r="W124" s="63"/>
      <c r="X124" s="63"/>
      <c r="Y124" s="63"/>
      <c r="Z124" s="63"/>
      <c r="AA124" s="63"/>
      <c r="AB124" s="63"/>
      <c r="AC124" s="63"/>
      <c r="AD124" s="63"/>
      <c r="AE124" s="63"/>
      <c r="AF124" s="63"/>
      <c r="AG124" s="63"/>
      <c r="AH124" s="63"/>
      <c r="AI124" s="89"/>
    </row>
    <row r="125" spans="16:35" ht="15" x14ac:dyDescent="0.25">
      <c r="P125" s="63"/>
      <c r="Q125" s="63"/>
      <c r="R125" s="63"/>
      <c r="S125" s="63"/>
      <c r="T125" s="63"/>
      <c r="U125" s="63"/>
      <c r="V125" s="63"/>
      <c r="W125" s="63"/>
      <c r="X125" s="63"/>
      <c r="Y125" s="63"/>
      <c r="Z125" s="63"/>
      <c r="AA125" s="63"/>
      <c r="AB125" s="63"/>
      <c r="AC125" s="63"/>
      <c r="AD125" s="63"/>
      <c r="AE125" s="63"/>
      <c r="AF125" s="63"/>
      <c r="AG125" s="63"/>
      <c r="AH125" s="63"/>
      <c r="AI125" s="89"/>
    </row>
  </sheetData>
  <autoFilter ref="A21:O77"/>
  <mergeCells count="125">
    <mergeCell ref="E104:F104"/>
    <mergeCell ref="G104:I104"/>
    <mergeCell ref="J104:K104"/>
    <mergeCell ref="L104:M104"/>
    <mergeCell ref="E101:G101"/>
    <mergeCell ref="E102:F102"/>
    <mergeCell ref="G102:I102"/>
    <mergeCell ref="J102:K102"/>
    <mergeCell ref="L102:M102"/>
    <mergeCell ref="A103:B103"/>
    <mergeCell ref="E103:G103"/>
    <mergeCell ref="K98:L98"/>
    <mergeCell ref="A99:C99"/>
    <mergeCell ref="E99:G99"/>
    <mergeCell ref="E100:F100"/>
    <mergeCell ref="G100:I100"/>
    <mergeCell ref="J100:K100"/>
    <mergeCell ref="L100:M100"/>
    <mergeCell ref="A97:I97"/>
    <mergeCell ref="K97:L97"/>
    <mergeCell ref="N97:O97"/>
    <mergeCell ref="A90:A93"/>
    <mergeCell ref="B90:B93"/>
    <mergeCell ref="C90:C93"/>
    <mergeCell ref="D90:M90"/>
    <mergeCell ref="N90:N93"/>
    <mergeCell ref="O90:O92"/>
    <mergeCell ref="D91:D93"/>
    <mergeCell ref="E91:E93"/>
    <mergeCell ref="F91:G91"/>
    <mergeCell ref="H91:H93"/>
    <mergeCell ref="I91:J91"/>
    <mergeCell ref="L91:M91"/>
    <mergeCell ref="F92:F93"/>
    <mergeCell ref="G92:G93"/>
    <mergeCell ref="I92:I93"/>
    <mergeCell ref="J92:J93"/>
    <mergeCell ref="M92:M93"/>
    <mergeCell ref="K91:K93"/>
    <mergeCell ref="A22:O22"/>
    <mergeCell ref="A37:O37"/>
    <mergeCell ref="A67:O67"/>
    <mergeCell ref="L19:L20"/>
    <mergeCell ref="A77:O77"/>
    <mergeCell ref="A81:M81"/>
    <mergeCell ref="A96:I96"/>
    <mergeCell ref="K96:L96"/>
    <mergeCell ref="N96:O96"/>
    <mergeCell ref="A83:M83"/>
    <mergeCell ref="A84:M84"/>
    <mergeCell ref="A85:M85"/>
    <mergeCell ref="A86:M86"/>
    <mergeCell ref="A87:M87"/>
    <mergeCell ref="A88:M88"/>
    <mergeCell ref="A79:O79"/>
    <mergeCell ref="A8:C8"/>
    <mergeCell ref="A11:D11"/>
    <mergeCell ref="E11:O11"/>
    <mergeCell ref="A12:D12"/>
    <mergeCell ref="E12:O12"/>
    <mergeCell ref="A13:D13"/>
    <mergeCell ref="E13:O13"/>
    <mergeCell ref="A14:D14"/>
    <mergeCell ref="E14:O14"/>
    <mergeCell ref="A15:D15"/>
    <mergeCell ref="E15:O15"/>
    <mergeCell ref="A17:A20"/>
    <mergeCell ref="B17:B20"/>
    <mergeCell ref="C17:C20"/>
    <mergeCell ref="D17:M17"/>
    <mergeCell ref="N17:N20"/>
    <mergeCell ref="A9:D9"/>
    <mergeCell ref="E9:O9"/>
    <mergeCell ref="A10:D10"/>
    <mergeCell ref="E10:O10"/>
    <mergeCell ref="O17:O19"/>
    <mergeCell ref="Q4:X4"/>
    <mergeCell ref="Q5:X5"/>
    <mergeCell ref="Q6:X6"/>
    <mergeCell ref="Q7:X7"/>
    <mergeCell ref="Q8:X8"/>
    <mergeCell ref="S19:S20"/>
    <mergeCell ref="T19:T20"/>
    <mergeCell ref="U19:Y19"/>
    <mergeCell ref="F19:F20"/>
    <mergeCell ref="J19:J20"/>
    <mergeCell ref="M19:M20"/>
    <mergeCell ref="Q1:X1"/>
    <mergeCell ref="Q2:X2"/>
    <mergeCell ref="Q3:X3"/>
    <mergeCell ref="A82:M82"/>
    <mergeCell ref="M3:O3"/>
    <mergeCell ref="M4:O4"/>
    <mergeCell ref="M5:O5"/>
    <mergeCell ref="A6:O6"/>
    <mergeCell ref="D7:M7"/>
    <mergeCell ref="G19:G20"/>
    <mergeCell ref="I19:I20"/>
    <mergeCell ref="A73:O73"/>
    <mergeCell ref="D18:D20"/>
    <mergeCell ref="E18:E20"/>
    <mergeCell ref="F18:G18"/>
    <mergeCell ref="H18:H20"/>
    <mergeCell ref="I18:J18"/>
    <mergeCell ref="K18:K20"/>
    <mergeCell ref="L18:M18"/>
    <mergeCell ref="Q9:X9"/>
    <mergeCell ref="P17:P19"/>
    <mergeCell ref="Q17:Q19"/>
    <mergeCell ref="R17:R19"/>
    <mergeCell ref="S17:Y18"/>
    <mergeCell ref="AF17:AF19"/>
    <mergeCell ref="AG17:AG19"/>
    <mergeCell ref="AH17:AH19"/>
    <mergeCell ref="AI17:AI20"/>
    <mergeCell ref="AE20:AF20"/>
    <mergeCell ref="AG20:AH20"/>
    <mergeCell ref="Z17:Z20"/>
    <mergeCell ref="AA17:AA19"/>
    <mergeCell ref="AB17:AB19"/>
    <mergeCell ref="AC17:AC19"/>
    <mergeCell ref="AD17:AD19"/>
    <mergeCell ref="AA20:AB20"/>
    <mergeCell ref="AC20:AD20"/>
    <mergeCell ref="AE17:AE19"/>
  </mergeCells>
  <hyperlinks>
    <hyperlink ref="E12" r:id="rId1"/>
  </hyperlinks>
  <printOptions horizontalCentered="1"/>
  <pageMargins left="0.25" right="0.25" top="0.75" bottom="0.75" header="0.3" footer="0.3"/>
  <pageSetup paperSize="9" scale="58" fitToHeight="0" orientation="landscape" r:id="rId2"/>
  <rowBreaks count="1" manualBreakCount="1">
    <brk id="63" max="14" man="1"/>
  </rowBreaks>
  <ignoredErrors>
    <ignoredError sqref="E13:O15 F72 I25 I28:I29 I38:I41 F30:F36 I32:I33 F42:F49 I43 I46:I50 F50:F61 I51:I54 I56:I61 F62:F63 I62:I63"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26"/>
  <sheetViews>
    <sheetView zoomScale="70" zoomScaleNormal="70" zoomScaleSheetLayoutView="100" workbookViewId="0">
      <selection activeCell="Y3" sqref="Y3"/>
    </sheetView>
  </sheetViews>
  <sheetFormatPr defaultRowHeight="12.75" x14ac:dyDescent="0.25"/>
  <cols>
    <col min="1" max="1" width="4.7109375" style="1" customWidth="1"/>
    <col min="2" max="2" width="12.7109375" style="22" customWidth="1"/>
    <col min="3" max="3" width="13.7109375" style="22" customWidth="1"/>
    <col min="4" max="4" width="51.140625" style="30" customWidth="1"/>
    <col min="5" max="5" width="19.85546875" style="22" customWidth="1"/>
    <col min="6" max="6" width="6.5703125" style="22" customWidth="1"/>
    <col min="7" max="7" width="9.5703125" style="22" customWidth="1"/>
    <col min="8" max="8" width="12" style="22" customWidth="1"/>
    <col min="9" max="9" width="17.85546875" style="31" customWidth="1"/>
    <col min="10" max="10" width="18.5703125" style="22" customWidth="1"/>
    <col min="11" max="11" width="14.5703125" style="23" customWidth="1"/>
    <col min="12" max="13" width="14.140625" style="32" customWidth="1"/>
    <col min="14" max="14" width="22.5703125" style="1" customWidth="1"/>
    <col min="15" max="15" width="15.42578125" style="22" customWidth="1"/>
    <col min="16" max="16" width="33.7109375" style="22" customWidth="1"/>
    <col min="17" max="17" width="19.5703125" style="22" customWidth="1"/>
    <col min="18" max="18" width="24.7109375" style="22" customWidth="1"/>
    <col min="19" max="24" width="9.140625" style="22"/>
    <col min="25" max="26" width="27.5703125" style="22" customWidth="1"/>
    <col min="27" max="31" width="15.42578125" style="22" customWidth="1"/>
    <col min="32" max="32" width="15.5703125" style="22" customWidth="1"/>
    <col min="33" max="34" width="15.42578125" style="22" customWidth="1"/>
    <col min="35" max="35" width="15.28515625" style="22" customWidth="1"/>
    <col min="36" max="16384" width="9.140625" style="22"/>
  </cols>
  <sheetData>
    <row r="1" spans="1:35" ht="78.75" customHeight="1" x14ac:dyDescent="0.25">
      <c r="P1" s="67" t="s">
        <v>152</v>
      </c>
      <c r="Q1" s="362" t="s">
        <v>153</v>
      </c>
      <c r="R1" s="363"/>
      <c r="S1" s="363"/>
      <c r="T1" s="363"/>
      <c r="U1" s="363"/>
      <c r="V1" s="363"/>
      <c r="W1" s="363"/>
      <c r="X1" s="364"/>
      <c r="Y1" s="68">
        <f>SUM(K23:K36,K38:K65,K67:K73,K75:K76)</f>
        <v>107026215.26000001</v>
      </c>
      <c r="Z1" s="69"/>
      <c r="AA1" s="234"/>
      <c r="AB1" s="234"/>
      <c r="AC1" s="234"/>
      <c r="AD1" s="234"/>
      <c r="AE1" s="234"/>
      <c r="AF1" s="234"/>
      <c r="AG1" s="234"/>
      <c r="AH1" s="234"/>
      <c r="AI1" s="51"/>
    </row>
    <row r="2" spans="1:35" ht="78.75" customHeight="1" x14ac:dyDescent="0.25">
      <c r="P2" s="67" t="s">
        <v>154</v>
      </c>
      <c r="Q2" s="362" t="s">
        <v>155</v>
      </c>
      <c r="R2" s="363"/>
      <c r="S2" s="363"/>
      <c r="T2" s="363"/>
      <c r="U2" s="363"/>
      <c r="V2" s="363"/>
      <c r="W2" s="363"/>
      <c r="X2" s="364"/>
      <c r="Y2" s="68">
        <f>SUM(K67:K73,K75:K76)</f>
        <v>48908704.920000002</v>
      </c>
      <c r="Z2" s="69"/>
      <c r="AA2" s="234"/>
      <c r="AB2" s="234"/>
      <c r="AC2" s="234"/>
      <c r="AD2" s="234"/>
      <c r="AE2" s="234"/>
      <c r="AF2" s="234"/>
      <c r="AG2" s="234"/>
      <c r="AH2" s="234"/>
      <c r="AI2" s="51"/>
    </row>
    <row r="3" spans="1:35" s="2" customFormat="1" ht="79.5" customHeight="1" x14ac:dyDescent="0.25">
      <c r="A3" s="1"/>
      <c r="D3" s="3"/>
      <c r="I3" s="4"/>
      <c r="K3" s="5"/>
      <c r="L3" s="6"/>
      <c r="M3" s="332"/>
      <c r="N3" s="332"/>
      <c r="O3" s="333"/>
      <c r="P3" s="67" t="s">
        <v>152</v>
      </c>
      <c r="Q3" s="362" t="s">
        <v>156</v>
      </c>
      <c r="R3" s="363"/>
      <c r="S3" s="363"/>
      <c r="T3" s="363"/>
      <c r="U3" s="363"/>
      <c r="V3" s="363"/>
      <c r="W3" s="363"/>
      <c r="X3" s="364"/>
      <c r="Y3" s="68">
        <f>K24+K71+K72+K73</f>
        <v>71498704.920000002</v>
      </c>
      <c r="Z3" s="69"/>
      <c r="AA3" s="234"/>
      <c r="AB3" s="234"/>
      <c r="AC3" s="234"/>
      <c r="AD3" s="234"/>
      <c r="AE3" s="234"/>
      <c r="AF3" s="234"/>
      <c r="AG3" s="234"/>
      <c r="AH3" s="234"/>
      <c r="AI3" s="51"/>
    </row>
    <row r="4" spans="1:35" s="2" customFormat="1" ht="79.5" customHeight="1" x14ac:dyDescent="0.25">
      <c r="A4" s="1"/>
      <c r="D4" s="3"/>
      <c r="I4" s="4"/>
      <c r="K4" s="5"/>
      <c r="L4" s="6"/>
      <c r="M4" s="332"/>
      <c r="N4" s="332"/>
      <c r="O4" s="333"/>
      <c r="P4" s="67" t="s">
        <v>154</v>
      </c>
      <c r="Q4" s="362" t="s">
        <v>192</v>
      </c>
      <c r="R4" s="363"/>
      <c r="S4" s="363"/>
      <c r="T4" s="363"/>
      <c r="U4" s="363"/>
      <c r="V4" s="363"/>
      <c r="W4" s="363"/>
      <c r="X4" s="364"/>
      <c r="Y4" s="68">
        <f>SUM(K67,K75,K76)</f>
        <v>6200000</v>
      </c>
      <c r="Z4" s="69"/>
      <c r="AA4" s="234"/>
      <c r="AB4" s="234"/>
      <c r="AC4" s="234"/>
      <c r="AD4" s="234"/>
      <c r="AE4" s="234"/>
      <c r="AF4" s="234"/>
      <c r="AG4" s="234"/>
      <c r="AH4" s="234"/>
      <c r="AI4" s="51"/>
    </row>
    <row r="5" spans="1:35" s="2" customFormat="1" ht="78.75" customHeight="1" thickBot="1" x14ac:dyDescent="0.3">
      <c r="A5" s="1"/>
      <c r="D5" s="3"/>
      <c r="I5" s="4"/>
      <c r="K5" s="5"/>
      <c r="L5" s="6"/>
      <c r="M5" s="381" t="s">
        <v>203</v>
      </c>
      <c r="N5" s="381"/>
      <c r="O5" s="382"/>
      <c r="P5" s="67" t="s">
        <v>154</v>
      </c>
      <c r="Q5" s="362" t="s">
        <v>193</v>
      </c>
      <c r="R5" s="363"/>
      <c r="S5" s="363"/>
      <c r="T5" s="363"/>
      <c r="U5" s="363"/>
      <c r="V5" s="363"/>
      <c r="W5" s="363"/>
      <c r="X5" s="364"/>
      <c r="Y5" s="71">
        <f>Y4/(Y1-Y3)</f>
        <v>0.17451265063793375</v>
      </c>
      <c r="Z5" s="69"/>
      <c r="AA5" s="234"/>
      <c r="AB5" s="234"/>
      <c r="AC5" s="234"/>
      <c r="AD5" s="234"/>
      <c r="AE5" s="234"/>
      <c r="AF5" s="234"/>
      <c r="AG5" s="234"/>
      <c r="AH5" s="234"/>
      <c r="AI5" s="51"/>
    </row>
    <row r="6" spans="1:35" s="2" customFormat="1" ht="15.75" x14ac:dyDescent="0.25">
      <c r="A6" s="336" t="s">
        <v>47</v>
      </c>
      <c r="B6" s="337"/>
      <c r="C6" s="337"/>
      <c r="D6" s="337"/>
      <c r="E6" s="337"/>
      <c r="F6" s="337"/>
      <c r="G6" s="337"/>
      <c r="H6" s="337"/>
      <c r="I6" s="338"/>
      <c r="J6" s="337"/>
      <c r="K6" s="337"/>
      <c r="L6" s="337"/>
      <c r="M6" s="337"/>
      <c r="N6" s="337"/>
      <c r="O6" s="339"/>
      <c r="P6" s="67"/>
      <c r="Q6" s="362"/>
      <c r="R6" s="363"/>
      <c r="S6" s="363"/>
      <c r="T6" s="363"/>
      <c r="U6" s="363"/>
      <c r="V6" s="363"/>
      <c r="W6" s="363"/>
      <c r="X6" s="364"/>
      <c r="Y6" s="68"/>
      <c r="Z6" s="68"/>
      <c r="AA6" s="72"/>
      <c r="AB6" s="72"/>
      <c r="AC6" s="72"/>
      <c r="AD6" s="72"/>
      <c r="AE6" s="72"/>
      <c r="AF6" s="72"/>
      <c r="AG6" s="72"/>
      <c r="AH6" s="72"/>
      <c r="AI6" s="51"/>
    </row>
    <row r="7" spans="1:35" s="2" customFormat="1" ht="15.75" x14ac:dyDescent="0.25">
      <c r="A7" s="7"/>
      <c r="B7" s="231"/>
      <c r="C7" s="231"/>
      <c r="D7" s="340"/>
      <c r="E7" s="340"/>
      <c r="F7" s="340"/>
      <c r="G7" s="340"/>
      <c r="H7" s="340"/>
      <c r="I7" s="341"/>
      <c r="J7" s="340"/>
      <c r="K7" s="340"/>
      <c r="L7" s="340"/>
      <c r="M7" s="340"/>
      <c r="N7" s="231"/>
      <c r="O7" s="8"/>
      <c r="P7" s="67"/>
      <c r="Q7" s="362"/>
      <c r="R7" s="363"/>
      <c r="S7" s="363"/>
      <c r="T7" s="363"/>
      <c r="U7" s="363"/>
      <c r="V7" s="363"/>
      <c r="W7" s="363"/>
      <c r="X7" s="364"/>
      <c r="Y7" s="68"/>
      <c r="Z7" s="68"/>
      <c r="AA7" s="72"/>
      <c r="AB7" s="72"/>
      <c r="AC7" s="72"/>
      <c r="AD7" s="72"/>
      <c r="AE7" s="72"/>
      <c r="AF7" s="72"/>
      <c r="AG7" s="72"/>
      <c r="AH7" s="72"/>
      <c r="AI7" s="51"/>
    </row>
    <row r="8" spans="1:35" s="2" customFormat="1" ht="16.5" thickBot="1" x14ac:dyDescent="0.3">
      <c r="A8" s="357"/>
      <c r="B8" s="358"/>
      <c r="C8" s="358"/>
      <c r="D8" s="9"/>
      <c r="E8" s="227"/>
      <c r="F8" s="227"/>
      <c r="G8" s="227"/>
      <c r="H8" s="227"/>
      <c r="I8" s="10"/>
      <c r="J8" s="227"/>
      <c r="K8" s="11"/>
      <c r="L8" s="12"/>
      <c r="M8" s="13"/>
      <c r="N8" s="227"/>
      <c r="O8" s="14"/>
      <c r="P8" s="67"/>
      <c r="Q8" s="362"/>
      <c r="R8" s="363"/>
      <c r="S8" s="363"/>
      <c r="T8" s="363"/>
      <c r="U8" s="363"/>
      <c r="V8" s="363"/>
      <c r="W8" s="363"/>
      <c r="X8" s="364"/>
      <c r="Y8" s="68"/>
      <c r="Z8" s="68"/>
      <c r="AA8" s="72"/>
      <c r="AB8" s="72"/>
      <c r="AC8" s="72"/>
      <c r="AD8" s="72"/>
      <c r="AE8" s="72"/>
      <c r="AF8" s="72"/>
      <c r="AG8" s="72"/>
      <c r="AH8" s="72"/>
      <c r="AI8" s="51"/>
    </row>
    <row r="9" spans="1:35" s="2" customFormat="1" ht="15.75" x14ac:dyDescent="0.25">
      <c r="A9" s="342" t="s">
        <v>0</v>
      </c>
      <c r="B9" s="343"/>
      <c r="C9" s="343"/>
      <c r="D9" s="344"/>
      <c r="E9" s="353" t="s">
        <v>40</v>
      </c>
      <c r="F9" s="354"/>
      <c r="G9" s="354"/>
      <c r="H9" s="354"/>
      <c r="I9" s="355"/>
      <c r="J9" s="354"/>
      <c r="K9" s="354"/>
      <c r="L9" s="354"/>
      <c r="M9" s="354"/>
      <c r="N9" s="354"/>
      <c r="O9" s="356"/>
      <c r="P9" s="73"/>
      <c r="Q9" s="362"/>
      <c r="R9" s="363"/>
      <c r="S9" s="363"/>
      <c r="T9" s="363"/>
      <c r="U9" s="363"/>
      <c r="V9" s="363"/>
      <c r="W9" s="363"/>
      <c r="X9" s="364"/>
      <c r="Y9" s="73"/>
      <c r="Z9" s="68"/>
      <c r="AA9" s="72"/>
      <c r="AB9" s="72"/>
      <c r="AC9" s="72"/>
      <c r="AD9" s="72"/>
      <c r="AE9" s="72"/>
      <c r="AF9" s="72"/>
      <c r="AG9" s="72"/>
      <c r="AH9" s="72"/>
      <c r="AI9" s="51"/>
    </row>
    <row r="10" spans="1:35" s="2" customFormat="1" ht="15.75" x14ac:dyDescent="0.25">
      <c r="A10" s="318" t="s">
        <v>1</v>
      </c>
      <c r="B10" s="297"/>
      <c r="C10" s="297"/>
      <c r="D10" s="319"/>
      <c r="E10" s="320" t="s">
        <v>37</v>
      </c>
      <c r="F10" s="321"/>
      <c r="G10" s="321"/>
      <c r="H10" s="321"/>
      <c r="I10" s="321"/>
      <c r="J10" s="321"/>
      <c r="K10" s="321"/>
      <c r="L10" s="321"/>
      <c r="M10" s="321"/>
      <c r="N10" s="321"/>
      <c r="O10" s="322"/>
      <c r="P10" s="73"/>
      <c r="Q10" s="73"/>
      <c r="R10" s="73"/>
      <c r="S10" s="73"/>
      <c r="T10" s="73"/>
      <c r="U10" s="73"/>
      <c r="V10" s="73"/>
      <c r="W10" s="73"/>
      <c r="X10" s="73"/>
      <c r="Y10" s="73"/>
      <c r="Z10" s="68"/>
      <c r="AA10" s="72"/>
      <c r="AB10" s="72"/>
      <c r="AC10" s="72"/>
      <c r="AD10" s="72"/>
      <c r="AE10" s="72"/>
      <c r="AF10" s="72"/>
      <c r="AG10" s="72"/>
      <c r="AH10" s="72"/>
      <c r="AI10" s="51"/>
    </row>
    <row r="11" spans="1:35" s="2" customFormat="1" ht="15.75" x14ac:dyDescent="0.25">
      <c r="A11" s="318" t="s">
        <v>2</v>
      </c>
      <c r="B11" s="297"/>
      <c r="C11" s="297"/>
      <c r="D11" s="319"/>
      <c r="E11" s="350" t="s">
        <v>41</v>
      </c>
      <c r="F11" s="351"/>
      <c r="G11" s="351"/>
      <c r="H11" s="351"/>
      <c r="I11" s="351"/>
      <c r="J11" s="351"/>
      <c r="K11" s="351"/>
      <c r="L11" s="351"/>
      <c r="M11" s="351"/>
      <c r="N11" s="351"/>
      <c r="O11" s="352"/>
      <c r="P11" s="73"/>
      <c r="Q11" s="73"/>
      <c r="R11" s="73"/>
      <c r="S11" s="73"/>
      <c r="T11" s="73"/>
      <c r="U11" s="73"/>
      <c r="V11" s="73"/>
      <c r="W11" s="73"/>
      <c r="X11" s="73"/>
      <c r="Y11" s="73"/>
      <c r="Z11" s="68"/>
      <c r="AA11" s="72"/>
      <c r="AB11" s="72"/>
      <c r="AC11" s="72"/>
      <c r="AD11" s="72"/>
      <c r="AE11" s="72"/>
      <c r="AF11" s="72"/>
      <c r="AG11" s="72"/>
      <c r="AH11" s="72"/>
      <c r="AI11" s="51"/>
    </row>
    <row r="12" spans="1:35" s="2" customFormat="1" ht="15" customHeight="1" x14ac:dyDescent="0.25">
      <c r="A12" s="318" t="s">
        <v>3</v>
      </c>
      <c r="B12" s="297"/>
      <c r="C12" s="297"/>
      <c r="D12" s="319"/>
      <c r="E12" s="350" t="s">
        <v>42</v>
      </c>
      <c r="F12" s="351"/>
      <c r="G12" s="351"/>
      <c r="H12" s="351"/>
      <c r="I12" s="351"/>
      <c r="J12" s="351"/>
      <c r="K12" s="351"/>
      <c r="L12" s="351"/>
      <c r="M12" s="351"/>
      <c r="N12" s="351"/>
      <c r="O12" s="352"/>
      <c r="P12" s="73"/>
      <c r="Q12" s="73"/>
      <c r="R12" s="73"/>
      <c r="S12" s="73"/>
      <c r="T12" s="73"/>
      <c r="U12" s="73"/>
      <c r="V12" s="73"/>
      <c r="W12" s="73"/>
      <c r="X12" s="73"/>
      <c r="Y12" s="73"/>
      <c r="Z12" s="68"/>
      <c r="AA12" s="72"/>
      <c r="AB12" s="72"/>
      <c r="AC12" s="72"/>
      <c r="AD12" s="72"/>
      <c r="AE12" s="72"/>
      <c r="AF12" s="72"/>
      <c r="AG12" s="72"/>
      <c r="AH12" s="72"/>
      <c r="AI12" s="51"/>
    </row>
    <row r="13" spans="1:35" s="2" customFormat="1" ht="15.75" x14ac:dyDescent="0.25">
      <c r="A13" s="318" t="s">
        <v>4</v>
      </c>
      <c r="B13" s="297"/>
      <c r="C13" s="297"/>
      <c r="D13" s="319"/>
      <c r="E13" s="350" t="s">
        <v>43</v>
      </c>
      <c r="F13" s="351"/>
      <c r="G13" s="351"/>
      <c r="H13" s="351"/>
      <c r="I13" s="351"/>
      <c r="J13" s="351"/>
      <c r="K13" s="351"/>
      <c r="L13" s="351"/>
      <c r="M13" s="351"/>
      <c r="N13" s="351"/>
      <c r="O13" s="352"/>
      <c r="P13" s="73"/>
      <c r="Q13" s="73"/>
      <c r="R13" s="73"/>
      <c r="S13" s="73"/>
      <c r="T13" s="73"/>
      <c r="U13" s="73"/>
      <c r="V13" s="73"/>
      <c r="W13" s="73"/>
      <c r="X13" s="73"/>
      <c r="Y13" s="73"/>
      <c r="Z13" s="68"/>
      <c r="AA13" s="72"/>
      <c r="AB13" s="72"/>
      <c r="AC13" s="72"/>
      <c r="AD13" s="72"/>
      <c r="AE13" s="72"/>
      <c r="AF13" s="72"/>
      <c r="AG13" s="72"/>
      <c r="AH13" s="72"/>
      <c r="AI13" s="51"/>
    </row>
    <row r="14" spans="1:35" s="2" customFormat="1" ht="15.75" x14ac:dyDescent="0.25">
      <c r="A14" s="318" t="s">
        <v>5</v>
      </c>
      <c r="B14" s="297"/>
      <c r="C14" s="297"/>
      <c r="D14" s="319"/>
      <c r="E14" s="320" t="s">
        <v>38</v>
      </c>
      <c r="F14" s="321"/>
      <c r="G14" s="321"/>
      <c r="H14" s="321"/>
      <c r="I14" s="321"/>
      <c r="J14" s="321"/>
      <c r="K14" s="321"/>
      <c r="L14" s="321"/>
      <c r="M14" s="321"/>
      <c r="N14" s="321"/>
      <c r="O14" s="322"/>
      <c r="P14" s="73"/>
      <c r="Q14" s="73"/>
      <c r="R14" s="73"/>
      <c r="S14" s="73"/>
      <c r="T14" s="73"/>
      <c r="U14" s="73"/>
      <c r="V14" s="73"/>
      <c r="W14" s="73"/>
      <c r="X14" s="73"/>
      <c r="Y14" s="73"/>
      <c r="Z14" s="68"/>
      <c r="AA14" s="72"/>
      <c r="AB14" s="72"/>
      <c r="AC14" s="72"/>
      <c r="AD14" s="72"/>
      <c r="AE14" s="72"/>
      <c r="AF14" s="72"/>
      <c r="AG14" s="72"/>
      <c r="AH14" s="72"/>
      <c r="AI14" s="51"/>
    </row>
    <row r="15" spans="1:35" s="2" customFormat="1" ht="15" customHeight="1" thickBot="1" x14ac:dyDescent="0.3">
      <c r="A15" s="323" t="s">
        <v>6</v>
      </c>
      <c r="B15" s="324"/>
      <c r="C15" s="324"/>
      <c r="D15" s="325"/>
      <c r="E15" s="326" t="s">
        <v>39</v>
      </c>
      <c r="F15" s="327"/>
      <c r="G15" s="327"/>
      <c r="H15" s="327"/>
      <c r="I15" s="327"/>
      <c r="J15" s="327"/>
      <c r="K15" s="327"/>
      <c r="L15" s="327"/>
      <c r="M15" s="327"/>
      <c r="N15" s="327"/>
      <c r="O15" s="328"/>
      <c r="P15" s="73"/>
      <c r="Q15" s="73"/>
      <c r="R15" s="73"/>
      <c r="S15" s="73"/>
      <c r="T15" s="73"/>
      <c r="U15" s="73"/>
      <c r="V15" s="73"/>
      <c r="W15" s="73"/>
      <c r="X15" s="73"/>
      <c r="Y15" s="73"/>
      <c r="Z15" s="68"/>
      <c r="AA15" s="72"/>
      <c r="AB15" s="72"/>
      <c r="AC15" s="72"/>
      <c r="AD15" s="72"/>
      <c r="AE15" s="72"/>
      <c r="AF15" s="72"/>
      <c r="AG15" s="72"/>
      <c r="AH15" s="72"/>
      <c r="AI15" s="51"/>
    </row>
    <row r="16" spans="1:35" s="2" customFormat="1" ht="15.75" customHeight="1" thickBot="1" x14ac:dyDescent="0.3">
      <c r="A16" s="7"/>
      <c r="B16" s="15"/>
      <c r="C16" s="15"/>
      <c r="D16" s="16"/>
      <c r="E16" s="17"/>
      <c r="F16" s="17"/>
      <c r="G16" s="17"/>
      <c r="H16" s="17"/>
      <c r="I16" s="18"/>
      <c r="J16" s="17"/>
      <c r="K16" s="19"/>
      <c r="L16" s="20"/>
      <c r="M16" s="20"/>
      <c r="N16" s="17"/>
      <c r="O16" s="21"/>
      <c r="P16" s="73"/>
      <c r="Q16" s="73"/>
      <c r="R16" s="73"/>
      <c r="S16" s="73"/>
      <c r="T16" s="73"/>
      <c r="U16" s="73"/>
      <c r="V16" s="73"/>
      <c r="W16" s="73"/>
      <c r="X16" s="73"/>
      <c r="Y16" s="73"/>
      <c r="Z16" s="68"/>
      <c r="AA16" s="72"/>
      <c r="AB16" s="72"/>
      <c r="AC16" s="72"/>
      <c r="AD16" s="72"/>
      <c r="AE16" s="72"/>
      <c r="AF16" s="72"/>
      <c r="AG16" s="72"/>
      <c r="AH16" s="72"/>
      <c r="AI16" s="51"/>
    </row>
    <row r="17" spans="1:35" s="2" customFormat="1" ht="14.25" customHeight="1" thickBot="1" x14ac:dyDescent="0.3">
      <c r="A17" s="365" t="s">
        <v>7</v>
      </c>
      <c r="B17" s="365" t="s">
        <v>8</v>
      </c>
      <c r="C17" s="365" t="s">
        <v>9</v>
      </c>
      <c r="D17" s="367" t="s">
        <v>10</v>
      </c>
      <c r="E17" s="367"/>
      <c r="F17" s="367"/>
      <c r="G17" s="367"/>
      <c r="H17" s="367"/>
      <c r="I17" s="368"/>
      <c r="J17" s="367"/>
      <c r="K17" s="367"/>
      <c r="L17" s="367"/>
      <c r="M17" s="367"/>
      <c r="N17" s="345" t="s">
        <v>11</v>
      </c>
      <c r="O17" s="345" t="s">
        <v>12</v>
      </c>
      <c r="P17" s="376" t="s">
        <v>157</v>
      </c>
      <c r="Q17" s="377" t="s">
        <v>194</v>
      </c>
      <c r="R17" s="376" t="s">
        <v>158</v>
      </c>
      <c r="S17" s="376" t="s">
        <v>159</v>
      </c>
      <c r="T17" s="376"/>
      <c r="U17" s="376"/>
      <c r="V17" s="376"/>
      <c r="W17" s="376"/>
      <c r="X17" s="376"/>
      <c r="Y17" s="376"/>
      <c r="Z17" s="376" t="s">
        <v>160</v>
      </c>
      <c r="AA17" s="370" t="s">
        <v>161</v>
      </c>
      <c r="AB17" s="370" t="s">
        <v>162</v>
      </c>
      <c r="AC17" s="370" t="s">
        <v>161</v>
      </c>
      <c r="AD17" s="370" t="s">
        <v>162</v>
      </c>
      <c r="AE17" s="370" t="s">
        <v>161</v>
      </c>
      <c r="AF17" s="370" t="s">
        <v>162</v>
      </c>
      <c r="AG17" s="370" t="s">
        <v>161</v>
      </c>
      <c r="AH17" s="370" t="s">
        <v>162</v>
      </c>
      <c r="AI17" s="373" t="s">
        <v>163</v>
      </c>
    </row>
    <row r="18" spans="1:35" s="2" customFormat="1" ht="35.25" customHeight="1" thickBot="1" x14ac:dyDescent="0.3">
      <c r="A18" s="366"/>
      <c r="B18" s="366"/>
      <c r="C18" s="366"/>
      <c r="D18" s="359" t="s">
        <v>13</v>
      </c>
      <c r="E18" s="360" t="s">
        <v>14</v>
      </c>
      <c r="F18" s="317" t="s">
        <v>15</v>
      </c>
      <c r="G18" s="317"/>
      <c r="H18" s="360" t="s">
        <v>16</v>
      </c>
      <c r="I18" s="316" t="s">
        <v>17</v>
      </c>
      <c r="J18" s="317"/>
      <c r="K18" s="298" t="s">
        <v>18</v>
      </c>
      <c r="L18" s="301" t="s">
        <v>19</v>
      </c>
      <c r="M18" s="302"/>
      <c r="N18" s="346"/>
      <c r="O18" s="346"/>
      <c r="P18" s="376"/>
      <c r="Q18" s="378"/>
      <c r="R18" s="376"/>
      <c r="S18" s="376"/>
      <c r="T18" s="376"/>
      <c r="U18" s="376"/>
      <c r="V18" s="376"/>
      <c r="W18" s="376"/>
      <c r="X18" s="376"/>
      <c r="Y18" s="376"/>
      <c r="Z18" s="376"/>
      <c r="AA18" s="371"/>
      <c r="AB18" s="371"/>
      <c r="AC18" s="371"/>
      <c r="AD18" s="371"/>
      <c r="AE18" s="371"/>
      <c r="AF18" s="371"/>
      <c r="AG18" s="371"/>
      <c r="AH18" s="371"/>
      <c r="AI18" s="373"/>
    </row>
    <row r="19" spans="1:35" s="2" customFormat="1" ht="64.5" customHeight="1" thickBot="1" x14ac:dyDescent="0.3">
      <c r="A19" s="366"/>
      <c r="B19" s="366"/>
      <c r="C19" s="366"/>
      <c r="D19" s="359"/>
      <c r="E19" s="346"/>
      <c r="F19" s="303" t="s">
        <v>20</v>
      </c>
      <c r="G19" s="303" t="s">
        <v>21</v>
      </c>
      <c r="H19" s="346"/>
      <c r="I19" s="348" t="s">
        <v>22</v>
      </c>
      <c r="J19" s="303" t="s">
        <v>21</v>
      </c>
      <c r="K19" s="299"/>
      <c r="L19" s="329" t="s">
        <v>45</v>
      </c>
      <c r="M19" s="305" t="s">
        <v>46</v>
      </c>
      <c r="N19" s="346"/>
      <c r="O19" s="347"/>
      <c r="P19" s="376"/>
      <c r="Q19" s="379"/>
      <c r="R19" s="376"/>
      <c r="S19" s="380" t="s">
        <v>164</v>
      </c>
      <c r="T19" s="380" t="s">
        <v>165</v>
      </c>
      <c r="U19" s="376" t="s">
        <v>166</v>
      </c>
      <c r="V19" s="376"/>
      <c r="W19" s="376"/>
      <c r="X19" s="376"/>
      <c r="Y19" s="376"/>
      <c r="Z19" s="376"/>
      <c r="AA19" s="372"/>
      <c r="AB19" s="372"/>
      <c r="AC19" s="372"/>
      <c r="AD19" s="372"/>
      <c r="AE19" s="372"/>
      <c r="AF19" s="372"/>
      <c r="AG19" s="372"/>
      <c r="AH19" s="372"/>
      <c r="AI19" s="373"/>
    </row>
    <row r="20" spans="1:35" s="2" customFormat="1" ht="39" thickBot="1" x14ac:dyDescent="0.3">
      <c r="A20" s="304"/>
      <c r="B20" s="304"/>
      <c r="C20" s="304"/>
      <c r="D20" s="359"/>
      <c r="E20" s="347"/>
      <c r="F20" s="304"/>
      <c r="G20" s="304"/>
      <c r="H20" s="347"/>
      <c r="I20" s="349"/>
      <c r="J20" s="304"/>
      <c r="K20" s="300"/>
      <c r="L20" s="330" t="s">
        <v>25</v>
      </c>
      <c r="M20" s="306"/>
      <c r="N20" s="347"/>
      <c r="O20" s="228" t="s">
        <v>26</v>
      </c>
      <c r="P20" s="230" t="s">
        <v>167</v>
      </c>
      <c r="Q20" s="230"/>
      <c r="R20" s="230" t="s">
        <v>26</v>
      </c>
      <c r="S20" s="380"/>
      <c r="T20" s="380"/>
      <c r="U20" s="230" t="s">
        <v>168</v>
      </c>
      <c r="V20" s="230" t="s">
        <v>169</v>
      </c>
      <c r="W20" s="230" t="s">
        <v>170</v>
      </c>
      <c r="X20" s="230" t="s">
        <v>195</v>
      </c>
      <c r="Y20" s="230" t="s">
        <v>171</v>
      </c>
      <c r="Z20" s="376"/>
      <c r="AA20" s="374">
        <v>2017</v>
      </c>
      <c r="AB20" s="375"/>
      <c r="AC20" s="374">
        <v>2018</v>
      </c>
      <c r="AD20" s="375"/>
      <c r="AE20" s="374">
        <v>2019</v>
      </c>
      <c r="AF20" s="375"/>
      <c r="AG20" s="374">
        <v>2020</v>
      </c>
      <c r="AH20" s="375"/>
      <c r="AI20" s="373"/>
    </row>
    <row r="21" spans="1:35" s="2" customFormat="1" ht="15.75" thickBot="1" x14ac:dyDescent="0.3">
      <c r="A21" s="228">
        <v>1</v>
      </c>
      <c r="B21" s="228">
        <v>2</v>
      </c>
      <c r="C21" s="228">
        <v>3</v>
      </c>
      <c r="D21" s="228">
        <v>4</v>
      </c>
      <c r="E21" s="228">
        <v>5</v>
      </c>
      <c r="F21" s="228">
        <v>6</v>
      </c>
      <c r="G21" s="228">
        <v>7</v>
      </c>
      <c r="H21" s="228">
        <v>8</v>
      </c>
      <c r="I21" s="229">
        <v>9</v>
      </c>
      <c r="J21" s="228">
        <v>10</v>
      </c>
      <c r="K21" s="228">
        <v>11</v>
      </c>
      <c r="L21" s="232">
        <v>12</v>
      </c>
      <c r="M21" s="228">
        <v>13</v>
      </c>
      <c r="N21" s="228">
        <v>14</v>
      </c>
      <c r="O21" s="228">
        <v>15</v>
      </c>
      <c r="P21" s="75">
        <v>10</v>
      </c>
      <c r="Q21" s="75" t="s">
        <v>172</v>
      </c>
      <c r="R21" s="75">
        <v>11</v>
      </c>
      <c r="S21" s="75" t="s">
        <v>172</v>
      </c>
      <c r="T21" s="75">
        <v>12</v>
      </c>
      <c r="U21" s="75" t="s">
        <v>172</v>
      </c>
      <c r="V21" s="75">
        <v>13</v>
      </c>
      <c r="W21" s="75" t="s">
        <v>172</v>
      </c>
      <c r="X21" s="75">
        <v>14</v>
      </c>
      <c r="Y21" s="75" t="s">
        <v>172</v>
      </c>
      <c r="Z21" s="75">
        <v>15</v>
      </c>
      <c r="AA21" s="75" t="s">
        <v>172</v>
      </c>
      <c r="AB21" s="75">
        <v>16</v>
      </c>
      <c r="AC21" s="75" t="s">
        <v>172</v>
      </c>
      <c r="AD21" s="75">
        <v>17</v>
      </c>
      <c r="AE21" s="75" t="s">
        <v>172</v>
      </c>
      <c r="AF21" s="75">
        <v>18</v>
      </c>
      <c r="AG21" s="75" t="s">
        <v>172</v>
      </c>
      <c r="AH21" s="75">
        <v>19</v>
      </c>
      <c r="AI21" s="75" t="s">
        <v>172</v>
      </c>
    </row>
    <row r="22" spans="1:35" s="2" customFormat="1" ht="15.75" thickBot="1" x14ac:dyDescent="0.3">
      <c r="A22" s="307" t="s">
        <v>27</v>
      </c>
      <c r="B22" s="308"/>
      <c r="C22" s="308"/>
      <c r="D22" s="308"/>
      <c r="E22" s="308"/>
      <c r="F22" s="308"/>
      <c r="G22" s="308"/>
      <c r="H22" s="308"/>
      <c r="I22" s="308"/>
      <c r="J22" s="308"/>
      <c r="K22" s="308"/>
      <c r="L22" s="308"/>
      <c r="M22" s="308"/>
      <c r="N22" s="308"/>
      <c r="O22" s="309"/>
      <c r="P22" s="90"/>
      <c r="Q22" s="90"/>
      <c r="R22" s="90"/>
      <c r="S22" s="90"/>
      <c r="T22" s="90"/>
      <c r="U22" s="90"/>
      <c r="V22" s="90"/>
      <c r="W22" s="90"/>
      <c r="X22" s="90"/>
      <c r="Y22" s="90"/>
      <c r="Z22" s="90"/>
      <c r="AA22" s="91"/>
      <c r="AB22" s="91"/>
      <c r="AC22" s="91"/>
      <c r="AD22" s="91"/>
      <c r="AE22" s="91"/>
      <c r="AF22" s="91"/>
      <c r="AG22" s="91"/>
      <c r="AH22" s="91"/>
      <c r="AI22" s="78"/>
    </row>
    <row r="23" spans="1:35" s="2" customFormat="1" ht="56.25" customHeight="1" x14ac:dyDescent="0.25">
      <c r="A23" s="92">
        <v>1</v>
      </c>
      <c r="B23" s="93">
        <v>62</v>
      </c>
      <c r="C23" s="93" t="s">
        <v>53</v>
      </c>
      <c r="D23" s="94" t="s">
        <v>62</v>
      </c>
      <c r="E23" s="95" t="s">
        <v>48</v>
      </c>
      <c r="F23" s="96">
        <v>876</v>
      </c>
      <c r="G23" s="96" t="s">
        <v>52</v>
      </c>
      <c r="H23" s="96">
        <v>1</v>
      </c>
      <c r="I23" s="97">
        <v>45000000000</v>
      </c>
      <c r="J23" s="93" t="s">
        <v>49</v>
      </c>
      <c r="K23" s="98">
        <v>7000000</v>
      </c>
      <c r="L23" s="99">
        <v>42736</v>
      </c>
      <c r="M23" s="99">
        <v>42856</v>
      </c>
      <c r="N23" s="93" t="s">
        <v>60</v>
      </c>
      <c r="O23" s="100" t="s">
        <v>61</v>
      </c>
      <c r="P23" s="79"/>
      <c r="Q23" s="79"/>
      <c r="R23" s="79"/>
      <c r="S23" s="79"/>
      <c r="T23" s="79"/>
      <c r="U23" s="79"/>
      <c r="V23" s="79"/>
      <c r="W23" s="79"/>
      <c r="X23" s="79"/>
      <c r="Y23" s="79"/>
      <c r="Z23" s="79"/>
      <c r="AA23" s="80"/>
      <c r="AB23" s="80"/>
      <c r="AC23" s="80"/>
      <c r="AD23" s="80"/>
      <c r="AE23" s="80"/>
      <c r="AF23" s="80"/>
      <c r="AG23" s="80"/>
      <c r="AH23" s="80"/>
      <c r="AI23" s="78"/>
    </row>
    <row r="24" spans="1:35" s="2" customFormat="1" ht="38.25" x14ac:dyDescent="0.25">
      <c r="A24" s="101">
        <v>2</v>
      </c>
      <c r="B24" s="102">
        <v>69</v>
      </c>
      <c r="C24" s="102">
        <v>69</v>
      </c>
      <c r="D24" s="103" t="s">
        <v>72</v>
      </c>
      <c r="E24" s="104" t="s">
        <v>48</v>
      </c>
      <c r="F24" s="105">
        <v>876</v>
      </c>
      <c r="G24" s="105" t="s">
        <v>52</v>
      </c>
      <c r="H24" s="105">
        <v>1</v>
      </c>
      <c r="I24" s="106">
        <v>45000000000</v>
      </c>
      <c r="J24" s="102" t="s">
        <v>49</v>
      </c>
      <c r="K24" s="107">
        <v>30840000</v>
      </c>
      <c r="L24" s="108">
        <v>42767</v>
      </c>
      <c r="M24" s="108">
        <v>43466</v>
      </c>
      <c r="N24" s="102" t="s">
        <v>50</v>
      </c>
      <c r="O24" s="109" t="s">
        <v>51</v>
      </c>
      <c r="P24" s="79" t="s">
        <v>173</v>
      </c>
      <c r="Q24" s="79">
        <v>0</v>
      </c>
      <c r="R24" s="79"/>
      <c r="S24" s="79"/>
      <c r="T24" s="79"/>
      <c r="U24" s="79"/>
      <c r="V24" s="79"/>
      <c r="W24" s="79"/>
      <c r="X24" s="79"/>
      <c r="Y24" s="79"/>
      <c r="Z24" s="79"/>
      <c r="AA24" s="80"/>
      <c r="AB24" s="80"/>
      <c r="AC24" s="80"/>
      <c r="AD24" s="80"/>
      <c r="AE24" s="80"/>
      <c r="AF24" s="80"/>
      <c r="AG24" s="80"/>
      <c r="AH24" s="80"/>
      <c r="AI24" s="233"/>
    </row>
    <row r="25" spans="1:35" s="2" customFormat="1" ht="55.5" customHeight="1" x14ac:dyDescent="0.25">
      <c r="A25" s="101">
        <v>3</v>
      </c>
      <c r="B25" s="102" t="s">
        <v>73</v>
      </c>
      <c r="C25" s="102" t="s">
        <v>74</v>
      </c>
      <c r="D25" s="103" t="s">
        <v>75</v>
      </c>
      <c r="E25" s="104" t="s">
        <v>48</v>
      </c>
      <c r="F25" s="105">
        <v>876</v>
      </c>
      <c r="G25" s="105" t="s">
        <v>52</v>
      </c>
      <c r="H25" s="105">
        <v>1</v>
      </c>
      <c r="I25" s="110" t="s">
        <v>76</v>
      </c>
      <c r="J25" s="102" t="s">
        <v>77</v>
      </c>
      <c r="K25" s="107">
        <v>118000</v>
      </c>
      <c r="L25" s="108">
        <v>42767</v>
      </c>
      <c r="M25" s="108">
        <v>42795</v>
      </c>
      <c r="N25" s="102" t="s">
        <v>50</v>
      </c>
      <c r="O25" s="109" t="s">
        <v>51</v>
      </c>
      <c r="P25" s="79"/>
      <c r="Q25" s="79"/>
      <c r="R25" s="79"/>
      <c r="S25" s="79"/>
      <c r="T25" s="79"/>
      <c r="U25" s="79"/>
      <c r="V25" s="79"/>
      <c r="W25" s="79"/>
      <c r="X25" s="79"/>
      <c r="Y25" s="79"/>
      <c r="Z25" s="79"/>
      <c r="AA25" s="80"/>
      <c r="AB25" s="80"/>
      <c r="AC25" s="80"/>
      <c r="AD25" s="80"/>
      <c r="AE25" s="80"/>
      <c r="AF25" s="80"/>
      <c r="AG25" s="80"/>
      <c r="AH25" s="80"/>
      <c r="AI25" s="233"/>
    </row>
    <row r="26" spans="1:35" s="2" customFormat="1" ht="57.75" customHeight="1" x14ac:dyDescent="0.25">
      <c r="A26" s="101">
        <v>4</v>
      </c>
      <c r="B26" s="102">
        <v>62</v>
      </c>
      <c r="C26" s="102" t="s">
        <v>53</v>
      </c>
      <c r="D26" s="103" t="s">
        <v>88</v>
      </c>
      <c r="E26" s="104" t="s">
        <v>48</v>
      </c>
      <c r="F26" s="105">
        <v>876</v>
      </c>
      <c r="G26" s="105" t="s">
        <v>52</v>
      </c>
      <c r="H26" s="105">
        <v>1</v>
      </c>
      <c r="I26" s="106">
        <v>45000000000</v>
      </c>
      <c r="J26" s="102" t="s">
        <v>49</v>
      </c>
      <c r="K26" s="107">
        <v>499983.7</v>
      </c>
      <c r="L26" s="108">
        <v>42795</v>
      </c>
      <c r="M26" s="108">
        <v>42979</v>
      </c>
      <c r="N26" s="102" t="s">
        <v>50</v>
      </c>
      <c r="O26" s="109" t="s">
        <v>51</v>
      </c>
      <c r="P26" s="79"/>
      <c r="Q26" s="79"/>
      <c r="R26" s="79"/>
      <c r="S26" s="79"/>
      <c r="T26" s="79"/>
      <c r="U26" s="79"/>
      <c r="V26" s="79"/>
      <c r="W26" s="79"/>
      <c r="X26" s="79"/>
      <c r="Y26" s="79"/>
      <c r="Z26" s="79"/>
      <c r="AA26" s="80"/>
      <c r="AB26" s="80"/>
      <c r="AC26" s="80"/>
      <c r="AD26" s="80"/>
      <c r="AE26" s="80"/>
      <c r="AF26" s="80"/>
      <c r="AG26" s="80"/>
      <c r="AH26" s="80"/>
      <c r="AI26" s="82"/>
    </row>
    <row r="27" spans="1:35" s="2" customFormat="1" ht="111" customHeight="1" x14ac:dyDescent="0.25">
      <c r="A27" s="101">
        <v>5</v>
      </c>
      <c r="B27" s="102" t="s">
        <v>78</v>
      </c>
      <c r="C27" s="102" t="s">
        <v>78</v>
      </c>
      <c r="D27" s="103" t="s">
        <v>111</v>
      </c>
      <c r="E27" s="104" t="s">
        <v>48</v>
      </c>
      <c r="F27" s="105">
        <v>876</v>
      </c>
      <c r="G27" s="105" t="s">
        <v>52</v>
      </c>
      <c r="H27" s="105">
        <v>1</v>
      </c>
      <c r="I27" s="106">
        <v>45000000000</v>
      </c>
      <c r="J27" s="102" t="s">
        <v>49</v>
      </c>
      <c r="K27" s="107">
        <v>132470</v>
      </c>
      <c r="L27" s="108">
        <v>42795</v>
      </c>
      <c r="M27" s="108">
        <v>42856</v>
      </c>
      <c r="N27" s="102" t="s">
        <v>50</v>
      </c>
      <c r="O27" s="109" t="s">
        <v>51</v>
      </c>
      <c r="P27" s="79"/>
      <c r="Q27" s="79"/>
      <c r="R27" s="79"/>
      <c r="S27" s="79"/>
      <c r="T27" s="79"/>
      <c r="U27" s="79"/>
      <c r="V27" s="79"/>
      <c r="W27" s="79"/>
      <c r="X27" s="79"/>
      <c r="Y27" s="79"/>
      <c r="Z27" s="79"/>
      <c r="AA27" s="80"/>
      <c r="AB27" s="80"/>
      <c r="AC27" s="80"/>
      <c r="AD27" s="80"/>
      <c r="AE27" s="80"/>
      <c r="AF27" s="80"/>
      <c r="AG27" s="80"/>
      <c r="AH27" s="80"/>
      <c r="AI27" s="82"/>
    </row>
    <row r="28" spans="1:35" s="2" customFormat="1" ht="38.25" x14ac:dyDescent="0.25">
      <c r="A28" s="101">
        <v>6</v>
      </c>
      <c r="B28" s="102" t="s">
        <v>73</v>
      </c>
      <c r="C28" s="102" t="s">
        <v>74</v>
      </c>
      <c r="D28" s="103" t="s">
        <v>81</v>
      </c>
      <c r="E28" s="104" t="s">
        <v>48</v>
      </c>
      <c r="F28" s="105">
        <v>876</v>
      </c>
      <c r="G28" s="105" t="s">
        <v>52</v>
      </c>
      <c r="H28" s="105">
        <v>1</v>
      </c>
      <c r="I28" s="110" t="s">
        <v>76</v>
      </c>
      <c r="J28" s="102" t="s">
        <v>77</v>
      </c>
      <c r="K28" s="107">
        <v>449000</v>
      </c>
      <c r="L28" s="108">
        <v>42795</v>
      </c>
      <c r="M28" s="108">
        <v>42856</v>
      </c>
      <c r="N28" s="102" t="s">
        <v>50</v>
      </c>
      <c r="O28" s="109" t="s">
        <v>51</v>
      </c>
      <c r="P28" s="79"/>
      <c r="Q28" s="79"/>
      <c r="R28" s="79"/>
      <c r="S28" s="79"/>
      <c r="T28" s="79"/>
      <c r="U28" s="79"/>
      <c r="V28" s="79"/>
      <c r="W28" s="79"/>
      <c r="X28" s="79"/>
      <c r="Y28" s="79"/>
      <c r="Z28" s="79"/>
      <c r="AA28" s="80"/>
      <c r="AB28" s="80"/>
      <c r="AC28" s="80"/>
      <c r="AD28" s="80"/>
      <c r="AE28" s="80"/>
      <c r="AF28" s="80"/>
      <c r="AG28" s="80"/>
      <c r="AH28" s="80"/>
      <c r="AI28" s="78"/>
    </row>
    <row r="29" spans="1:35" s="2" customFormat="1" ht="38.25" x14ac:dyDescent="0.25">
      <c r="A29" s="111">
        <v>7</v>
      </c>
      <c r="B29" s="112" t="s">
        <v>80</v>
      </c>
      <c r="C29" s="112" t="s">
        <v>80</v>
      </c>
      <c r="D29" s="113" t="s">
        <v>79</v>
      </c>
      <c r="E29" s="104" t="s">
        <v>48</v>
      </c>
      <c r="F29" s="105">
        <v>876</v>
      </c>
      <c r="G29" s="105" t="s">
        <v>52</v>
      </c>
      <c r="H29" s="105">
        <v>1</v>
      </c>
      <c r="I29" s="110" t="s">
        <v>76</v>
      </c>
      <c r="J29" s="102" t="s">
        <v>77</v>
      </c>
      <c r="K29" s="114">
        <v>488000</v>
      </c>
      <c r="L29" s="115">
        <v>42795</v>
      </c>
      <c r="M29" s="115">
        <v>42856</v>
      </c>
      <c r="N29" s="112" t="s">
        <v>50</v>
      </c>
      <c r="O29" s="116" t="s">
        <v>51</v>
      </c>
      <c r="P29" s="79"/>
      <c r="Q29" s="79"/>
      <c r="R29" s="79"/>
      <c r="S29" s="79"/>
      <c r="T29" s="79"/>
      <c r="U29" s="79"/>
      <c r="V29" s="79"/>
      <c r="W29" s="79"/>
      <c r="X29" s="79"/>
      <c r="Y29" s="79"/>
      <c r="Z29" s="79"/>
      <c r="AA29" s="80"/>
      <c r="AB29" s="80"/>
      <c r="AC29" s="80"/>
      <c r="AD29" s="80"/>
      <c r="AE29" s="80"/>
      <c r="AF29" s="80"/>
      <c r="AG29" s="80"/>
      <c r="AH29" s="80"/>
      <c r="AI29" s="82"/>
    </row>
    <row r="30" spans="1:35" s="2" customFormat="1" ht="38.25" x14ac:dyDescent="0.25">
      <c r="A30" s="101">
        <v>8</v>
      </c>
      <c r="B30" s="102" t="s">
        <v>89</v>
      </c>
      <c r="C30" s="102" t="s">
        <v>90</v>
      </c>
      <c r="D30" s="103" t="s">
        <v>85</v>
      </c>
      <c r="E30" s="104" t="s">
        <v>48</v>
      </c>
      <c r="F30" s="105" t="s">
        <v>84</v>
      </c>
      <c r="G30" s="105" t="s">
        <v>52</v>
      </c>
      <c r="H30" s="105">
        <v>1</v>
      </c>
      <c r="I30" s="110">
        <v>45000000000</v>
      </c>
      <c r="J30" s="102" t="s">
        <v>49</v>
      </c>
      <c r="K30" s="107">
        <v>160000</v>
      </c>
      <c r="L30" s="108">
        <v>42795</v>
      </c>
      <c r="M30" s="108">
        <v>42887</v>
      </c>
      <c r="N30" s="102" t="s">
        <v>50</v>
      </c>
      <c r="O30" s="109" t="s">
        <v>51</v>
      </c>
      <c r="P30" s="79"/>
      <c r="Q30" s="79"/>
      <c r="R30" s="79"/>
      <c r="S30" s="79"/>
      <c r="T30" s="79"/>
      <c r="U30" s="79"/>
      <c r="V30" s="79"/>
      <c r="W30" s="79"/>
      <c r="X30" s="79"/>
      <c r="Y30" s="79"/>
      <c r="Z30" s="79"/>
      <c r="AA30" s="80"/>
      <c r="AB30" s="80"/>
      <c r="AC30" s="80"/>
      <c r="AD30" s="80"/>
      <c r="AE30" s="80"/>
      <c r="AF30" s="80"/>
      <c r="AG30" s="80"/>
      <c r="AH30" s="80"/>
      <c r="AI30" s="82"/>
    </row>
    <row r="31" spans="1:35" s="2" customFormat="1" ht="38.25" x14ac:dyDescent="0.25">
      <c r="A31" s="101">
        <v>9</v>
      </c>
      <c r="B31" s="102" t="s">
        <v>91</v>
      </c>
      <c r="C31" s="102" t="s">
        <v>91</v>
      </c>
      <c r="D31" s="103" t="s">
        <v>86</v>
      </c>
      <c r="E31" s="104" t="s">
        <v>48</v>
      </c>
      <c r="F31" s="105" t="s">
        <v>84</v>
      </c>
      <c r="G31" s="105" t="s">
        <v>52</v>
      </c>
      <c r="H31" s="105">
        <v>1</v>
      </c>
      <c r="I31" s="110">
        <v>45000000000</v>
      </c>
      <c r="J31" s="102" t="s">
        <v>49</v>
      </c>
      <c r="K31" s="107">
        <v>369915</v>
      </c>
      <c r="L31" s="108">
        <v>42795</v>
      </c>
      <c r="M31" s="108">
        <v>42856</v>
      </c>
      <c r="N31" s="102" t="s">
        <v>50</v>
      </c>
      <c r="O31" s="109" t="s">
        <v>51</v>
      </c>
      <c r="P31" s="79"/>
      <c r="Q31" s="79"/>
      <c r="R31" s="79"/>
      <c r="S31" s="79"/>
      <c r="T31" s="79"/>
      <c r="U31" s="79"/>
      <c r="V31" s="79"/>
      <c r="W31" s="79"/>
      <c r="X31" s="79"/>
      <c r="Y31" s="79"/>
      <c r="Z31" s="79"/>
      <c r="AA31" s="80"/>
      <c r="AB31" s="80"/>
      <c r="AC31" s="80"/>
      <c r="AD31" s="80"/>
      <c r="AE31" s="80"/>
      <c r="AF31" s="80"/>
      <c r="AG31" s="80"/>
      <c r="AH31" s="80"/>
      <c r="AI31" s="82"/>
    </row>
    <row r="32" spans="1:35" s="2" customFormat="1" ht="123" customHeight="1" x14ac:dyDescent="0.25">
      <c r="A32" s="111">
        <v>10</v>
      </c>
      <c r="B32" s="112" t="s">
        <v>92</v>
      </c>
      <c r="C32" s="112" t="s">
        <v>93</v>
      </c>
      <c r="D32" s="103" t="s">
        <v>87</v>
      </c>
      <c r="E32" s="104" t="s">
        <v>48</v>
      </c>
      <c r="F32" s="105" t="s">
        <v>84</v>
      </c>
      <c r="G32" s="105" t="s">
        <v>52</v>
      </c>
      <c r="H32" s="105">
        <v>1</v>
      </c>
      <c r="I32" s="110" t="s">
        <v>76</v>
      </c>
      <c r="J32" s="102" t="s">
        <v>77</v>
      </c>
      <c r="K32" s="114">
        <v>454740</v>
      </c>
      <c r="L32" s="115">
        <v>42795</v>
      </c>
      <c r="M32" s="115">
        <v>42856</v>
      </c>
      <c r="N32" s="112" t="s">
        <v>50</v>
      </c>
      <c r="O32" s="116" t="s">
        <v>51</v>
      </c>
      <c r="P32" s="79"/>
      <c r="Q32" s="79"/>
      <c r="R32" s="79"/>
      <c r="S32" s="79"/>
      <c r="T32" s="79"/>
      <c r="U32" s="79"/>
      <c r="V32" s="79"/>
      <c r="W32" s="79"/>
      <c r="X32" s="79"/>
      <c r="Y32" s="79"/>
      <c r="Z32" s="79"/>
      <c r="AA32" s="80"/>
      <c r="AB32" s="80"/>
      <c r="AC32" s="80"/>
      <c r="AD32" s="80"/>
      <c r="AE32" s="80"/>
      <c r="AF32" s="80"/>
      <c r="AG32" s="80"/>
      <c r="AH32" s="80"/>
      <c r="AI32" s="82"/>
    </row>
    <row r="33" spans="1:35" s="2" customFormat="1" ht="57.75" customHeight="1" x14ac:dyDescent="0.25">
      <c r="A33" s="111">
        <v>11</v>
      </c>
      <c r="B33" s="112" t="s">
        <v>94</v>
      </c>
      <c r="C33" s="112" t="s">
        <v>95</v>
      </c>
      <c r="D33" s="113" t="s">
        <v>100</v>
      </c>
      <c r="E33" s="104" t="s">
        <v>48</v>
      </c>
      <c r="F33" s="105" t="s">
        <v>84</v>
      </c>
      <c r="G33" s="105" t="s">
        <v>52</v>
      </c>
      <c r="H33" s="105">
        <v>1</v>
      </c>
      <c r="I33" s="110" t="s">
        <v>76</v>
      </c>
      <c r="J33" s="102" t="s">
        <v>77</v>
      </c>
      <c r="K33" s="114">
        <v>449214.2</v>
      </c>
      <c r="L33" s="115">
        <v>42795</v>
      </c>
      <c r="M33" s="115">
        <v>42856</v>
      </c>
      <c r="N33" s="112" t="s">
        <v>50</v>
      </c>
      <c r="O33" s="116" t="s">
        <v>51</v>
      </c>
      <c r="P33" s="79"/>
      <c r="Q33" s="79"/>
      <c r="R33" s="79"/>
      <c r="S33" s="79"/>
      <c r="T33" s="79"/>
      <c r="U33" s="79"/>
      <c r="V33" s="79"/>
      <c r="W33" s="79"/>
      <c r="X33" s="79"/>
      <c r="Y33" s="79"/>
      <c r="Z33" s="79"/>
      <c r="AA33" s="80"/>
      <c r="AB33" s="80"/>
      <c r="AC33" s="80"/>
      <c r="AD33" s="80"/>
      <c r="AE33" s="80"/>
      <c r="AF33" s="80"/>
      <c r="AG33" s="80"/>
      <c r="AH33" s="80"/>
      <c r="AI33" s="82"/>
    </row>
    <row r="34" spans="1:35" s="2" customFormat="1" ht="255" customHeight="1" x14ac:dyDescent="0.25">
      <c r="A34" s="111">
        <v>12</v>
      </c>
      <c r="B34" s="112" t="s">
        <v>96</v>
      </c>
      <c r="C34" s="112" t="s">
        <v>97</v>
      </c>
      <c r="D34" s="113" t="s">
        <v>98</v>
      </c>
      <c r="E34" s="104" t="s">
        <v>48</v>
      </c>
      <c r="F34" s="105" t="s">
        <v>84</v>
      </c>
      <c r="G34" s="105" t="s">
        <v>52</v>
      </c>
      <c r="H34" s="117">
        <v>1</v>
      </c>
      <c r="I34" s="110">
        <v>45000000000</v>
      </c>
      <c r="J34" s="102" t="s">
        <v>49</v>
      </c>
      <c r="K34" s="114">
        <v>499140</v>
      </c>
      <c r="L34" s="115">
        <v>42795</v>
      </c>
      <c r="M34" s="115">
        <v>42826</v>
      </c>
      <c r="N34" s="112" t="s">
        <v>50</v>
      </c>
      <c r="O34" s="116" t="s">
        <v>51</v>
      </c>
      <c r="P34" s="79"/>
      <c r="Q34" s="79"/>
      <c r="R34" s="79"/>
      <c r="S34" s="79"/>
      <c r="T34" s="79"/>
      <c r="U34" s="79"/>
      <c r="V34" s="79"/>
      <c r="W34" s="79"/>
      <c r="X34" s="79"/>
      <c r="Y34" s="79"/>
      <c r="Z34" s="79"/>
      <c r="AA34" s="80"/>
      <c r="AB34" s="80"/>
      <c r="AC34" s="80"/>
      <c r="AD34" s="80"/>
      <c r="AE34" s="80"/>
      <c r="AF34" s="80"/>
      <c r="AG34" s="80"/>
      <c r="AH34" s="80"/>
      <c r="AI34" s="82"/>
    </row>
    <row r="35" spans="1:35" s="2" customFormat="1" ht="38.25" x14ac:dyDescent="0.25">
      <c r="A35" s="111">
        <v>13</v>
      </c>
      <c r="B35" s="112" t="s">
        <v>91</v>
      </c>
      <c r="C35" s="112" t="s">
        <v>91</v>
      </c>
      <c r="D35" s="113" t="s">
        <v>99</v>
      </c>
      <c r="E35" s="104" t="s">
        <v>48</v>
      </c>
      <c r="F35" s="105" t="s">
        <v>84</v>
      </c>
      <c r="G35" s="105" t="s">
        <v>52</v>
      </c>
      <c r="H35" s="117">
        <v>1</v>
      </c>
      <c r="I35" s="110">
        <v>45000000000</v>
      </c>
      <c r="J35" s="102" t="s">
        <v>49</v>
      </c>
      <c r="K35" s="114">
        <v>463100</v>
      </c>
      <c r="L35" s="115">
        <v>42795</v>
      </c>
      <c r="M35" s="115">
        <v>42856</v>
      </c>
      <c r="N35" s="112" t="s">
        <v>50</v>
      </c>
      <c r="O35" s="116" t="s">
        <v>51</v>
      </c>
      <c r="P35" s="79"/>
      <c r="Q35" s="79"/>
      <c r="R35" s="79"/>
      <c r="S35" s="79"/>
      <c r="T35" s="79"/>
      <c r="U35" s="79"/>
      <c r="V35" s="79"/>
      <c r="W35" s="79"/>
      <c r="X35" s="79"/>
      <c r="Y35" s="79"/>
      <c r="Z35" s="79"/>
      <c r="AA35" s="80"/>
      <c r="AB35" s="80"/>
      <c r="AC35" s="80"/>
      <c r="AD35" s="80"/>
      <c r="AE35" s="80"/>
      <c r="AF35" s="80"/>
      <c r="AG35" s="80"/>
      <c r="AH35" s="80"/>
      <c r="AI35" s="78"/>
    </row>
    <row r="36" spans="1:35" s="2" customFormat="1" ht="61.5" customHeight="1" thickBot="1" x14ac:dyDescent="0.3">
      <c r="A36" s="118">
        <v>14</v>
      </c>
      <c r="B36" s="119" t="s">
        <v>94</v>
      </c>
      <c r="C36" s="119" t="s">
        <v>95</v>
      </c>
      <c r="D36" s="120" t="s">
        <v>109</v>
      </c>
      <c r="E36" s="121" t="s">
        <v>48</v>
      </c>
      <c r="F36" s="122" t="s">
        <v>84</v>
      </c>
      <c r="G36" s="122" t="s">
        <v>52</v>
      </c>
      <c r="H36" s="122">
        <v>1</v>
      </c>
      <c r="I36" s="123">
        <v>45000000000</v>
      </c>
      <c r="J36" s="119" t="s">
        <v>49</v>
      </c>
      <c r="K36" s="124">
        <v>498000</v>
      </c>
      <c r="L36" s="125">
        <v>42795</v>
      </c>
      <c r="M36" s="125">
        <v>42856</v>
      </c>
      <c r="N36" s="119" t="s">
        <v>50</v>
      </c>
      <c r="O36" s="126" t="s">
        <v>51</v>
      </c>
      <c r="P36" s="79"/>
      <c r="Q36" s="79"/>
      <c r="R36" s="79"/>
      <c r="S36" s="79"/>
      <c r="T36" s="79"/>
      <c r="U36" s="79"/>
      <c r="V36" s="79"/>
      <c r="W36" s="79"/>
      <c r="X36" s="79"/>
      <c r="Y36" s="79"/>
      <c r="Z36" s="79"/>
      <c r="AA36" s="80"/>
      <c r="AB36" s="80"/>
      <c r="AC36" s="80"/>
      <c r="AD36" s="80"/>
      <c r="AE36" s="80"/>
      <c r="AF36" s="80"/>
      <c r="AG36" s="80"/>
      <c r="AH36" s="80"/>
      <c r="AI36" s="78"/>
    </row>
    <row r="37" spans="1:35" s="24" customFormat="1" ht="15.75" thickBot="1" x14ac:dyDescent="0.3">
      <c r="A37" s="310" t="s">
        <v>28</v>
      </c>
      <c r="B37" s="311"/>
      <c r="C37" s="311"/>
      <c r="D37" s="311"/>
      <c r="E37" s="311"/>
      <c r="F37" s="311"/>
      <c r="G37" s="311"/>
      <c r="H37" s="311"/>
      <c r="I37" s="311"/>
      <c r="J37" s="311"/>
      <c r="K37" s="311"/>
      <c r="L37" s="311"/>
      <c r="M37" s="311"/>
      <c r="N37" s="311"/>
      <c r="O37" s="312"/>
      <c r="P37" s="47"/>
      <c r="Q37" s="47"/>
      <c r="R37" s="47"/>
      <c r="S37" s="47"/>
      <c r="T37" s="47"/>
      <c r="U37" s="47"/>
      <c r="V37" s="47"/>
      <c r="W37" s="47"/>
      <c r="X37" s="47"/>
      <c r="Y37" s="47"/>
      <c r="Z37" s="47"/>
      <c r="AA37" s="78"/>
      <c r="AB37" s="78"/>
      <c r="AC37" s="78"/>
      <c r="AD37" s="78"/>
      <c r="AE37" s="78"/>
      <c r="AF37" s="78"/>
      <c r="AG37" s="78"/>
      <c r="AH37" s="78"/>
      <c r="AI37" s="78"/>
    </row>
    <row r="38" spans="1:35" s="24" customFormat="1" ht="38.25" x14ac:dyDescent="0.25">
      <c r="A38" s="127">
        <v>15</v>
      </c>
      <c r="B38" s="128" t="s">
        <v>73</v>
      </c>
      <c r="C38" s="128" t="s">
        <v>74</v>
      </c>
      <c r="D38" s="129" t="s">
        <v>81</v>
      </c>
      <c r="E38" s="130" t="s">
        <v>48</v>
      </c>
      <c r="F38" s="131">
        <v>876</v>
      </c>
      <c r="G38" s="131" t="s">
        <v>52</v>
      </c>
      <c r="H38" s="131">
        <v>1</v>
      </c>
      <c r="I38" s="132" t="s">
        <v>76</v>
      </c>
      <c r="J38" s="128" t="s">
        <v>77</v>
      </c>
      <c r="K38" s="133">
        <v>470000</v>
      </c>
      <c r="L38" s="134">
        <v>42826</v>
      </c>
      <c r="M38" s="134">
        <v>42856</v>
      </c>
      <c r="N38" s="128" t="s">
        <v>50</v>
      </c>
      <c r="O38" s="135" t="s">
        <v>51</v>
      </c>
      <c r="P38" s="79"/>
      <c r="Q38" s="79"/>
      <c r="R38" s="79"/>
      <c r="S38" s="79"/>
      <c r="T38" s="79"/>
      <c r="U38" s="79"/>
      <c r="V38" s="79"/>
      <c r="W38" s="79"/>
      <c r="X38" s="79"/>
      <c r="Y38" s="79"/>
      <c r="Z38" s="79"/>
      <c r="AA38" s="80"/>
      <c r="AB38" s="80"/>
      <c r="AC38" s="80"/>
      <c r="AD38" s="80"/>
      <c r="AE38" s="80"/>
      <c r="AF38" s="80"/>
      <c r="AG38" s="80"/>
      <c r="AH38" s="80"/>
      <c r="AI38" s="78"/>
    </row>
    <row r="39" spans="1:35" s="24" customFormat="1" ht="38.25" x14ac:dyDescent="0.25">
      <c r="A39" s="136">
        <v>16</v>
      </c>
      <c r="B39" s="137" t="s">
        <v>80</v>
      </c>
      <c r="C39" s="137" t="s">
        <v>80</v>
      </c>
      <c r="D39" s="138" t="s">
        <v>79</v>
      </c>
      <c r="E39" s="139" t="s">
        <v>48</v>
      </c>
      <c r="F39" s="140">
        <v>876</v>
      </c>
      <c r="G39" s="140" t="s">
        <v>52</v>
      </c>
      <c r="H39" s="140">
        <v>1</v>
      </c>
      <c r="I39" s="141" t="s">
        <v>76</v>
      </c>
      <c r="J39" s="137" t="s">
        <v>77</v>
      </c>
      <c r="K39" s="142">
        <v>484000</v>
      </c>
      <c r="L39" s="143">
        <v>42826</v>
      </c>
      <c r="M39" s="143">
        <v>42856</v>
      </c>
      <c r="N39" s="137" t="s">
        <v>50</v>
      </c>
      <c r="O39" s="144" t="s">
        <v>51</v>
      </c>
      <c r="P39" s="79"/>
      <c r="Q39" s="79"/>
      <c r="R39" s="79"/>
      <c r="S39" s="79"/>
      <c r="T39" s="79"/>
      <c r="U39" s="79"/>
      <c r="V39" s="79"/>
      <c r="W39" s="79"/>
      <c r="X39" s="79"/>
      <c r="Y39" s="79"/>
      <c r="Z39" s="79"/>
      <c r="AA39" s="80"/>
      <c r="AB39" s="80"/>
      <c r="AC39" s="80"/>
      <c r="AD39" s="80"/>
      <c r="AE39" s="80"/>
      <c r="AF39" s="80"/>
      <c r="AG39" s="80"/>
      <c r="AH39" s="80"/>
      <c r="AI39" s="78"/>
    </row>
    <row r="40" spans="1:35" s="24" customFormat="1" ht="123" customHeight="1" x14ac:dyDescent="0.25">
      <c r="A40" s="136">
        <v>17</v>
      </c>
      <c r="B40" s="137" t="s">
        <v>92</v>
      </c>
      <c r="C40" s="137" t="s">
        <v>93</v>
      </c>
      <c r="D40" s="138" t="s">
        <v>87</v>
      </c>
      <c r="E40" s="139" t="s">
        <v>48</v>
      </c>
      <c r="F40" s="140">
        <v>876</v>
      </c>
      <c r="G40" s="140" t="s">
        <v>52</v>
      </c>
      <c r="H40" s="140">
        <v>1</v>
      </c>
      <c r="I40" s="141" t="s">
        <v>76</v>
      </c>
      <c r="J40" s="137" t="s">
        <v>77</v>
      </c>
      <c r="K40" s="142">
        <v>495000</v>
      </c>
      <c r="L40" s="143">
        <v>42826</v>
      </c>
      <c r="M40" s="143">
        <v>42856</v>
      </c>
      <c r="N40" s="137" t="s">
        <v>50</v>
      </c>
      <c r="O40" s="144" t="s">
        <v>51</v>
      </c>
      <c r="P40" s="79"/>
      <c r="Q40" s="79"/>
      <c r="R40" s="79"/>
      <c r="S40" s="79"/>
      <c r="T40" s="79"/>
      <c r="U40" s="79"/>
      <c r="V40" s="79"/>
      <c r="W40" s="79"/>
      <c r="X40" s="79"/>
      <c r="Y40" s="79"/>
      <c r="Z40" s="79"/>
      <c r="AA40" s="80"/>
      <c r="AB40" s="80"/>
      <c r="AC40" s="80"/>
      <c r="AD40" s="80"/>
      <c r="AE40" s="80"/>
      <c r="AF40" s="80"/>
      <c r="AG40" s="80"/>
      <c r="AH40" s="80"/>
      <c r="AI40" s="78"/>
    </row>
    <row r="41" spans="1:35" s="24" customFormat="1" ht="57" customHeight="1" x14ac:dyDescent="0.25">
      <c r="A41" s="136">
        <v>18</v>
      </c>
      <c r="B41" s="137" t="s">
        <v>94</v>
      </c>
      <c r="C41" s="137" t="s">
        <v>95</v>
      </c>
      <c r="D41" s="138" t="s">
        <v>100</v>
      </c>
      <c r="E41" s="139" t="s">
        <v>48</v>
      </c>
      <c r="F41" s="140">
        <v>876</v>
      </c>
      <c r="G41" s="140" t="s">
        <v>52</v>
      </c>
      <c r="H41" s="140">
        <v>1</v>
      </c>
      <c r="I41" s="141" t="s">
        <v>76</v>
      </c>
      <c r="J41" s="137" t="s">
        <v>77</v>
      </c>
      <c r="K41" s="142">
        <v>497169.4</v>
      </c>
      <c r="L41" s="143">
        <v>42826</v>
      </c>
      <c r="M41" s="143">
        <v>42856</v>
      </c>
      <c r="N41" s="137" t="s">
        <v>50</v>
      </c>
      <c r="O41" s="144" t="s">
        <v>51</v>
      </c>
      <c r="P41" s="79"/>
      <c r="Q41" s="79"/>
      <c r="R41" s="79"/>
      <c r="S41" s="79"/>
      <c r="T41" s="79"/>
      <c r="U41" s="79"/>
      <c r="V41" s="79"/>
      <c r="W41" s="79"/>
      <c r="X41" s="79"/>
      <c r="Y41" s="79"/>
      <c r="Z41" s="79"/>
      <c r="AA41" s="80"/>
      <c r="AB41" s="80"/>
      <c r="AC41" s="80"/>
      <c r="AD41" s="80"/>
      <c r="AE41" s="80"/>
      <c r="AF41" s="80"/>
      <c r="AG41" s="80"/>
      <c r="AH41" s="80"/>
      <c r="AI41" s="78"/>
    </row>
    <row r="42" spans="1:35" s="2" customFormat="1" ht="82.5" customHeight="1" x14ac:dyDescent="0.25">
      <c r="A42" s="136">
        <v>19</v>
      </c>
      <c r="B42" s="137" t="s">
        <v>73</v>
      </c>
      <c r="C42" s="137" t="s">
        <v>82</v>
      </c>
      <c r="D42" s="138" t="s">
        <v>83</v>
      </c>
      <c r="E42" s="139" t="s">
        <v>48</v>
      </c>
      <c r="F42" s="140" t="s">
        <v>84</v>
      </c>
      <c r="G42" s="140" t="s">
        <v>52</v>
      </c>
      <c r="H42" s="140">
        <v>1</v>
      </c>
      <c r="I42" s="141">
        <v>45000000000</v>
      </c>
      <c r="J42" s="137" t="s">
        <v>49</v>
      </c>
      <c r="K42" s="142">
        <v>153176.79999999999</v>
      </c>
      <c r="L42" s="143">
        <v>42826</v>
      </c>
      <c r="M42" s="143">
        <v>42826</v>
      </c>
      <c r="N42" s="137" t="s">
        <v>50</v>
      </c>
      <c r="O42" s="144" t="s">
        <v>51</v>
      </c>
      <c r="P42" s="79"/>
      <c r="Q42" s="79"/>
      <c r="R42" s="79"/>
      <c r="S42" s="79"/>
      <c r="T42" s="79"/>
      <c r="U42" s="79"/>
      <c r="V42" s="79"/>
      <c r="W42" s="79"/>
      <c r="X42" s="79"/>
      <c r="Y42" s="79"/>
      <c r="Z42" s="79"/>
      <c r="AA42" s="80"/>
      <c r="AB42" s="80"/>
      <c r="AC42" s="80"/>
      <c r="AD42" s="80"/>
      <c r="AE42" s="80"/>
      <c r="AF42" s="80"/>
      <c r="AG42" s="80"/>
      <c r="AH42" s="80"/>
      <c r="AI42" s="82"/>
    </row>
    <row r="43" spans="1:35" s="24" customFormat="1" ht="38.25" x14ac:dyDescent="0.25">
      <c r="A43" s="136">
        <v>20</v>
      </c>
      <c r="B43" s="137" t="s">
        <v>94</v>
      </c>
      <c r="C43" s="137" t="s">
        <v>95</v>
      </c>
      <c r="D43" s="138" t="s">
        <v>101</v>
      </c>
      <c r="E43" s="139" t="s">
        <v>48</v>
      </c>
      <c r="F43" s="140" t="s">
        <v>84</v>
      </c>
      <c r="G43" s="140" t="s">
        <v>52</v>
      </c>
      <c r="H43" s="140">
        <v>1</v>
      </c>
      <c r="I43" s="141" t="s">
        <v>76</v>
      </c>
      <c r="J43" s="137" t="s">
        <v>77</v>
      </c>
      <c r="K43" s="142">
        <v>202500</v>
      </c>
      <c r="L43" s="143">
        <v>42826</v>
      </c>
      <c r="M43" s="143">
        <v>42856</v>
      </c>
      <c r="N43" s="137" t="s">
        <v>50</v>
      </c>
      <c r="O43" s="144" t="s">
        <v>51</v>
      </c>
      <c r="P43" s="79"/>
      <c r="Q43" s="79"/>
      <c r="R43" s="79"/>
      <c r="S43" s="79"/>
      <c r="T43" s="79"/>
      <c r="U43" s="79"/>
      <c r="V43" s="79"/>
      <c r="W43" s="79"/>
      <c r="X43" s="79"/>
      <c r="Y43" s="79"/>
      <c r="Z43" s="79"/>
      <c r="AA43" s="80"/>
      <c r="AB43" s="80"/>
      <c r="AC43" s="80"/>
      <c r="AD43" s="80"/>
      <c r="AE43" s="80"/>
      <c r="AF43" s="80"/>
      <c r="AG43" s="80"/>
      <c r="AH43" s="80"/>
      <c r="AI43" s="233"/>
    </row>
    <row r="44" spans="1:35" s="24" customFormat="1" ht="38.25" x14ac:dyDescent="0.25">
      <c r="A44" s="136">
        <v>21</v>
      </c>
      <c r="B44" s="137" t="s">
        <v>103</v>
      </c>
      <c r="C44" s="137" t="s">
        <v>104</v>
      </c>
      <c r="D44" s="145" t="s">
        <v>102</v>
      </c>
      <c r="E44" s="139" t="s">
        <v>48</v>
      </c>
      <c r="F44" s="140" t="s">
        <v>84</v>
      </c>
      <c r="G44" s="140" t="s">
        <v>52</v>
      </c>
      <c r="H44" s="140">
        <v>1</v>
      </c>
      <c r="I44" s="146">
        <v>45000000000</v>
      </c>
      <c r="J44" s="137" t="s">
        <v>49</v>
      </c>
      <c r="K44" s="142">
        <v>5000000</v>
      </c>
      <c r="L44" s="143">
        <v>42826</v>
      </c>
      <c r="M44" s="143">
        <v>43101</v>
      </c>
      <c r="N44" s="137" t="s">
        <v>50</v>
      </c>
      <c r="O44" s="144" t="s">
        <v>51</v>
      </c>
      <c r="P44" s="79"/>
      <c r="Q44" s="79"/>
      <c r="R44" s="79"/>
      <c r="S44" s="79"/>
      <c r="T44" s="79"/>
      <c r="U44" s="79"/>
      <c r="V44" s="79"/>
      <c r="W44" s="79"/>
      <c r="X44" s="79"/>
      <c r="Y44" s="79"/>
      <c r="Z44" s="79"/>
      <c r="AA44" s="80"/>
      <c r="AB44" s="80"/>
      <c r="AC44" s="80"/>
      <c r="AD44" s="80"/>
      <c r="AE44" s="80"/>
      <c r="AF44" s="80"/>
      <c r="AG44" s="80"/>
      <c r="AH44" s="80"/>
      <c r="AI44" s="233"/>
    </row>
    <row r="45" spans="1:35" s="24" customFormat="1" ht="38.25" x14ac:dyDescent="0.25">
      <c r="A45" s="136">
        <v>22</v>
      </c>
      <c r="B45" s="137" t="s">
        <v>96</v>
      </c>
      <c r="C45" s="137" t="s">
        <v>97</v>
      </c>
      <c r="D45" s="145" t="s">
        <v>105</v>
      </c>
      <c r="E45" s="139" t="s">
        <v>48</v>
      </c>
      <c r="F45" s="140" t="s">
        <v>84</v>
      </c>
      <c r="G45" s="140" t="s">
        <v>52</v>
      </c>
      <c r="H45" s="140">
        <v>1</v>
      </c>
      <c r="I45" s="146">
        <v>45000000000</v>
      </c>
      <c r="J45" s="137" t="s">
        <v>49</v>
      </c>
      <c r="K45" s="142">
        <v>114943</v>
      </c>
      <c r="L45" s="143">
        <v>42826</v>
      </c>
      <c r="M45" s="143">
        <v>42856</v>
      </c>
      <c r="N45" s="137" t="s">
        <v>50</v>
      </c>
      <c r="O45" s="144" t="s">
        <v>51</v>
      </c>
      <c r="P45" s="76"/>
      <c r="Q45" s="76"/>
      <c r="R45" s="76"/>
      <c r="S45" s="76"/>
      <c r="T45" s="76"/>
      <c r="U45" s="76"/>
      <c r="V45" s="76"/>
      <c r="W45" s="76"/>
      <c r="X45" s="76"/>
      <c r="Y45" s="76"/>
      <c r="Z45" s="76"/>
      <c r="AA45" s="77"/>
      <c r="AB45" s="77"/>
      <c r="AC45" s="77"/>
      <c r="AD45" s="77"/>
      <c r="AE45" s="77"/>
      <c r="AF45" s="77"/>
      <c r="AG45" s="77"/>
      <c r="AH45" s="77"/>
      <c r="AI45" s="78"/>
    </row>
    <row r="46" spans="1:35" s="24" customFormat="1" ht="83.25" customHeight="1" x14ac:dyDescent="0.25">
      <c r="A46" s="136">
        <v>23</v>
      </c>
      <c r="B46" s="137" t="s">
        <v>94</v>
      </c>
      <c r="C46" s="137" t="s">
        <v>95</v>
      </c>
      <c r="D46" s="145" t="s">
        <v>110</v>
      </c>
      <c r="E46" s="139" t="s">
        <v>48</v>
      </c>
      <c r="F46" s="140" t="s">
        <v>84</v>
      </c>
      <c r="G46" s="140" t="s">
        <v>52</v>
      </c>
      <c r="H46" s="140">
        <v>1</v>
      </c>
      <c r="I46" s="141" t="s">
        <v>76</v>
      </c>
      <c r="J46" s="137" t="s">
        <v>77</v>
      </c>
      <c r="K46" s="142">
        <v>498950</v>
      </c>
      <c r="L46" s="143">
        <v>42826</v>
      </c>
      <c r="M46" s="143">
        <v>42856</v>
      </c>
      <c r="N46" s="137" t="s">
        <v>50</v>
      </c>
      <c r="O46" s="144" t="s">
        <v>51</v>
      </c>
      <c r="P46" s="230"/>
      <c r="Q46" s="230"/>
      <c r="R46" s="230"/>
      <c r="S46" s="230"/>
      <c r="T46" s="230"/>
      <c r="U46" s="230"/>
      <c r="V46" s="230"/>
      <c r="W46" s="230"/>
      <c r="X46" s="230"/>
      <c r="Y46" s="230"/>
      <c r="Z46" s="230"/>
      <c r="AA46" s="80"/>
      <c r="AB46" s="83"/>
      <c r="AC46" s="83"/>
      <c r="AD46" s="83"/>
      <c r="AE46" s="83"/>
      <c r="AF46" s="83"/>
      <c r="AG46" s="83"/>
      <c r="AH46" s="83"/>
      <c r="AI46" s="82"/>
    </row>
    <row r="47" spans="1:35" s="24" customFormat="1" ht="70.5" customHeight="1" x14ac:dyDescent="0.25">
      <c r="A47" s="136">
        <v>24</v>
      </c>
      <c r="B47" s="137" t="s">
        <v>120</v>
      </c>
      <c r="C47" s="137" t="s">
        <v>119</v>
      </c>
      <c r="D47" s="145" t="s">
        <v>118</v>
      </c>
      <c r="E47" s="139" t="s">
        <v>48</v>
      </c>
      <c r="F47" s="140" t="s">
        <v>84</v>
      </c>
      <c r="G47" s="140" t="s">
        <v>52</v>
      </c>
      <c r="H47" s="140">
        <v>1</v>
      </c>
      <c r="I47" s="141" t="s">
        <v>76</v>
      </c>
      <c r="J47" s="137" t="s">
        <v>77</v>
      </c>
      <c r="K47" s="142">
        <v>497000</v>
      </c>
      <c r="L47" s="143">
        <v>42826</v>
      </c>
      <c r="M47" s="143">
        <v>42856</v>
      </c>
      <c r="N47" s="137" t="s">
        <v>50</v>
      </c>
      <c r="O47" s="144" t="s">
        <v>51</v>
      </c>
      <c r="P47" s="79"/>
      <c r="Q47" s="79"/>
      <c r="R47" s="79"/>
      <c r="S47" s="79"/>
      <c r="T47" s="79"/>
      <c r="U47" s="79"/>
      <c r="V47" s="79"/>
      <c r="W47" s="79"/>
      <c r="X47" s="79"/>
      <c r="Y47" s="79"/>
      <c r="Z47" s="79"/>
      <c r="AA47" s="84"/>
      <c r="AB47" s="84"/>
      <c r="AC47" s="84"/>
      <c r="AD47" s="84"/>
      <c r="AE47" s="84"/>
      <c r="AF47" s="84"/>
      <c r="AG47" s="84"/>
      <c r="AH47" s="84"/>
      <c r="AI47" s="85"/>
    </row>
    <row r="48" spans="1:35" s="24" customFormat="1" ht="69.75" customHeight="1" x14ac:dyDescent="0.25">
      <c r="A48" s="136">
        <v>25</v>
      </c>
      <c r="B48" s="137" t="s">
        <v>113</v>
      </c>
      <c r="C48" s="137" t="s">
        <v>112</v>
      </c>
      <c r="D48" s="145" t="s">
        <v>106</v>
      </c>
      <c r="E48" s="139" t="s">
        <v>48</v>
      </c>
      <c r="F48" s="140" t="s">
        <v>84</v>
      </c>
      <c r="G48" s="140" t="s">
        <v>52</v>
      </c>
      <c r="H48" s="140">
        <v>1</v>
      </c>
      <c r="I48" s="141" t="s">
        <v>76</v>
      </c>
      <c r="J48" s="137" t="s">
        <v>77</v>
      </c>
      <c r="K48" s="142">
        <v>460200</v>
      </c>
      <c r="L48" s="143">
        <v>42826</v>
      </c>
      <c r="M48" s="143">
        <v>42856</v>
      </c>
      <c r="N48" s="137" t="s">
        <v>50</v>
      </c>
      <c r="O48" s="144" t="s">
        <v>51</v>
      </c>
      <c r="P48" s="79"/>
      <c r="Q48" s="79"/>
      <c r="R48" s="79"/>
      <c r="S48" s="79"/>
      <c r="T48" s="79"/>
      <c r="U48" s="79"/>
      <c r="V48" s="79"/>
      <c r="W48" s="79"/>
      <c r="X48" s="79"/>
      <c r="Y48" s="79"/>
      <c r="Z48" s="79"/>
      <c r="AA48" s="84"/>
      <c r="AB48" s="84"/>
      <c r="AC48" s="84"/>
      <c r="AD48" s="84"/>
      <c r="AE48" s="84"/>
      <c r="AF48" s="84"/>
      <c r="AG48" s="84"/>
      <c r="AH48" s="84"/>
      <c r="AI48" s="85"/>
    </row>
    <row r="49" spans="1:35" s="24" customFormat="1" ht="67.5" customHeight="1" x14ac:dyDescent="0.25">
      <c r="A49" s="136">
        <v>26</v>
      </c>
      <c r="B49" s="137" t="s">
        <v>115</v>
      </c>
      <c r="C49" s="137" t="s">
        <v>114</v>
      </c>
      <c r="D49" s="145" t="s">
        <v>107</v>
      </c>
      <c r="E49" s="139" t="s">
        <v>48</v>
      </c>
      <c r="F49" s="140" t="s">
        <v>84</v>
      </c>
      <c r="G49" s="140" t="s">
        <v>52</v>
      </c>
      <c r="H49" s="140">
        <v>1</v>
      </c>
      <c r="I49" s="141" t="s">
        <v>76</v>
      </c>
      <c r="J49" s="137" t="s">
        <v>77</v>
      </c>
      <c r="K49" s="142">
        <v>140100</v>
      </c>
      <c r="L49" s="143">
        <v>42826</v>
      </c>
      <c r="M49" s="143">
        <v>42856</v>
      </c>
      <c r="N49" s="137" t="s">
        <v>50</v>
      </c>
      <c r="O49" s="144" t="s">
        <v>51</v>
      </c>
      <c r="P49" s="86"/>
      <c r="Q49" s="86"/>
      <c r="R49" s="86"/>
      <c r="S49" s="86"/>
      <c r="T49" s="86"/>
      <c r="U49" s="86"/>
      <c r="V49" s="86"/>
      <c r="W49" s="86"/>
      <c r="X49" s="86"/>
      <c r="Y49" s="86"/>
      <c r="Z49" s="86"/>
      <c r="AA49" s="84"/>
      <c r="AB49" s="87"/>
      <c r="AC49" s="87"/>
      <c r="AD49" s="87"/>
      <c r="AE49" s="87"/>
      <c r="AF49" s="87"/>
      <c r="AG49" s="87"/>
      <c r="AH49" s="87"/>
      <c r="AI49" s="47"/>
    </row>
    <row r="50" spans="1:35" s="24" customFormat="1" ht="71.25" customHeight="1" x14ac:dyDescent="0.25">
      <c r="A50" s="136">
        <v>27</v>
      </c>
      <c r="B50" s="137" t="s">
        <v>117</v>
      </c>
      <c r="C50" s="137" t="s">
        <v>116</v>
      </c>
      <c r="D50" s="145" t="s">
        <v>108</v>
      </c>
      <c r="E50" s="139" t="s">
        <v>48</v>
      </c>
      <c r="F50" s="140" t="s">
        <v>84</v>
      </c>
      <c r="G50" s="140" t="s">
        <v>52</v>
      </c>
      <c r="H50" s="140">
        <v>1</v>
      </c>
      <c r="I50" s="141" t="s">
        <v>76</v>
      </c>
      <c r="J50" s="137" t="s">
        <v>77</v>
      </c>
      <c r="K50" s="142">
        <v>497900</v>
      </c>
      <c r="L50" s="143">
        <v>42826</v>
      </c>
      <c r="M50" s="143">
        <v>42856</v>
      </c>
      <c r="N50" s="137" t="s">
        <v>50</v>
      </c>
      <c r="O50" s="144" t="s">
        <v>51</v>
      </c>
      <c r="P50" s="86"/>
      <c r="Q50" s="86"/>
      <c r="R50" s="86"/>
      <c r="S50" s="86"/>
      <c r="T50" s="86"/>
      <c r="U50" s="86"/>
      <c r="V50" s="86"/>
      <c r="W50" s="86"/>
      <c r="X50" s="86"/>
      <c r="Y50" s="86"/>
      <c r="Z50" s="86"/>
      <c r="AA50" s="80"/>
      <c r="AB50" s="88"/>
      <c r="AC50" s="88"/>
      <c r="AD50" s="88"/>
      <c r="AE50" s="88"/>
      <c r="AF50" s="88"/>
      <c r="AG50" s="88"/>
      <c r="AH50" s="88"/>
      <c r="AI50" s="78"/>
    </row>
    <row r="51" spans="1:35" s="24" customFormat="1" ht="95.25" customHeight="1" x14ac:dyDescent="0.25">
      <c r="A51" s="136">
        <v>28</v>
      </c>
      <c r="B51" s="137" t="s">
        <v>115</v>
      </c>
      <c r="C51" s="137" t="s">
        <v>114</v>
      </c>
      <c r="D51" s="145" t="s">
        <v>122</v>
      </c>
      <c r="E51" s="139" t="s">
        <v>48</v>
      </c>
      <c r="F51" s="140" t="s">
        <v>84</v>
      </c>
      <c r="G51" s="140" t="s">
        <v>52</v>
      </c>
      <c r="H51" s="140">
        <v>1</v>
      </c>
      <c r="I51" s="141" t="s">
        <v>76</v>
      </c>
      <c r="J51" s="137" t="s">
        <v>77</v>
      </c>
      <c r="K51" s="142">
        <v>493515</v>
      </c>
      <c r="L51" s="143">
        <v>42826</v>
      </c>
      <c r="M51" s="143">
        <v>42856</v>
      </c>
      <c r="N51" s="137" t="s">
        <v>50</v>
      </c>
      <c r="O51" s="144" t="s">
        <v>51</v>
      </c>
      <c r="P51" s="86"/>
      <c r="Q51" s="86"/>
      <c r="R51" s="86"/>
      <c r="S51" s="86"/>
      <c r="T51" s="86"/>
      <c r="U51" s="86"/>
      <c r="V51" s="86"/>
      <c r="W51" s="86"/>
      <c r="X51" s="86"/>
      <c r="Y51" s="86"/>
      <c r="Z51" s="86"/>
      <c r="AA51" s="80"/>
      <c r="AB51" s="88"/>
      <c r="AC51" s="88"/>
      <c r="AD51" s="88"/>
      <c r="AE51" s="88"/>
      <c r="AF51" s="88"/>
      <c r="AG51" s="88"/>
      <c r="AH51" s="88"/>
      <c r="AI51" s="82"/>
    </row>
    <row r="52" spans="1:35" s="24" customFormat="1" ht="148.5" customHeight="1" x14ac:dyDescent="0.25">
      <c r="A52" s="136">
        <v>29</v>
      </c>
      <c r="B52" s="137" t="s">
        <v>92</v>
      </c>
      <c r="C52" s="137" t="s">
        <v>93</v>
      </c>
      <c r="D52" s="138" t="s">
        <v>123</v>
      </c>
      <c r="E52" s="139" t="s">
        <v>48</v>
      </c>
      <c r="F52" s="140" t="s">
        <v>84</v>
      </c>
      <c r="G52" s="140" t="s">
        <v>52</v>
      </c>
      <c r="H52" s="140">
        <v>1</v>
      </c>
      <c r="I52" s="141" t="s">
        <v>76</v>
      </c>
      <c r="J52" s="137" t="s">
        <v>77</v>
      </c>
      <c r="K52" s="142">
        <v>482625</v>
      </c>
      <c r="L52" s="143">
        <v>42826</v>
      </c>
      <c r="M52" s="143">
        <v>42856</v>
      </c>
      <c r="N52" s="137" t="s">
        <v>50</v>
      </c>
      <c r="O52" s="144" t="s">
        <v>51</v>
      </c>
      <c r="P52" s="86"/>
      <c r="Q52" s="86"/>
      <c r="R52" s="86"/>
      <c r="S52" s="86"/>
      <c r="T52" s="86"/>
      <c r="U52" s="86"/>
      <c r="V52" s="86"/>
      <c r="W52" s="86"/>
      <c r="X52" s="86"/>
      <c r="Y52" s="86"/>
      <c r="Z52" s="86"/>
      <c r="AA52" s="80"/>
      <c r="AB52" s="88"/>
      <c r="AC52" s="88"/>
      <c r="AD52" s="88"/>
      <c r="AE52" s="88"/>
      <c r="AF52" s="88"/>
      <c r="AG52" s="88"/>
      <c r="AH52" s="88"/>
      <c r="AI52" s="82"/>
    </row>
    <row r="53" spans="1:35" s="24" customFormat="1" ht="120.75" customHeight="1" x14ac:dyDescent="0.25">
      <c r="A53" s="136">
        <v>30</v>
      </c>
      <c r="B53" s="137" t="s">
        <v>92</v>
      </c>
      <c r="C53" s="137" t="s">
        <v>93</v>
      </c>
      <c r="D53" s="145" t="s">
        <v>124</v>
      </c>
      <c r="E53" s="139" t="s">
        <v>48</v>
      </c>
      <c r="F53" s="140" t="s">
        <v>84</v>
      </c>
      <c r="G53" s="140" t="s">
        <v>52</v>
      </c>
      <c r="H53" s="140">
        <v>1</v>
      </c>
      <c r="I53" s="141" t="s">
        <v>76</v>
      </c>
      <c r="J53" s="137" t="s">
        <v>77</v>
      </c>
      <c r="K53" s="142">
        <v>495000</v>
      </c>
      <c r="L53" s="143">
        <v>42826</v>
      </c>
      <c r="M53" s="143">
        <v>42856</v>
      </c>
      <c r="N53" s="137" t="s">
        <v>50</v>
      </c>
      <c r="O53" s="144" t="s">
        <v>51</v>
      </c>
      <c r="P53" s="86"/>
      <c r="Q53" s="86"/>
      <c r="R53" s="86"/>
      <c r="S53" s="86"/>
      <c r="T53" s="86"/>
      <c r="U53" s="86"/>
      <c r="V53" s="86"/>
      <c r="W53" s="86"/>
      <c r="X53" s="86"/>
      <c r="Y53" s="86"/>
      <c r="Z53" s="86"/>
      <c r="AA53" s="80"/>
      <c r="AB53" s="88"/>
      <c r="AC53" s="88"/>
      <c r="AD53" s="88"/>
      <c r="AE53" s="88"/>
      <c r="AF53" s="88"/>
      <c r="AG53" s="88"/>
      <c r="AH53" s="88"/>
      <c r="AI53" s="82"/>
    </row>
    <row r="54" spans="1:35" s="24" customFormat="1" ht="70.5" customHeight="1" x14ac:dyDescent="0.25">
      <c r="A54" s="136">
        <v>31</v>
      </c>
      <c r="B54" s="137" t="s">
        <v>94</v>
      </c>
      <c r="C54" s="137" t="s">
        <v>95</v>
      </c>
      <c r="D54" s="145" t="s">
        <v>127</v>
      </c>
      <c r="E54" s="139" t="s">
        <v>48</v>
      </c>
      <c r="F54" s="140" t="s">
        <v>84</v>
      </c>
      <c r="G54" s="140" t="s">
        <v>52</v>
      </c>
      <c r="H54" s="140">
        <v>1</v>
      </c>
      <c r="I54" s="141" t="s">
        <v>76</v>
      </c>
      <c r="J54" s="137" t="s">
        <v>77</v>
      </c>
      <c r="K54" s="142">
        <v>496318.24</v>
      </c>
      <c r="L54" s="143">
        <v>42826</v>
      </c>
      <c r="M54" s="143">
        <v>42856</v>
      </c>
      <c r="N54" s="137" t="s">
        <v>50</v>
      </c>
      <c r="O54" s="144" t="s">
        <v>51</v>
      </c>
      <c r="P54" s="86"/>
      <c r="Q54" s="86"/>
      <c r="R54" s="86"/>
      <c r="S54" s="86"/>
      <c r="T54" s="86"/>
      <c r="U54" s="86"/>
      <c r="V54" s="86"/>
      <c r="W54" s="86"/>
      <c r="X54" s="86"/>
      <c r="Y54" s="86"/>
      <c r="Z54" s="86"/>
      <c r="AA54" s="80"/>
      <c r="AB54" s="88"/>
      <c r="AC54" s="88"/>
      <c r="AD54" s="88"/>
      <c r="AE54" s="88"/>
      <c r="AF54" s="88"/>
      <c r="AG54" s="88"/>
      <c r="AH54" s="88"/>
      <c r="AI54" s="82"/>
    </row>
    <row r="55" spans="1:35" s="24" customFormat="1" ht="82.5" customHeight="1" x14ac:dyDescent="0.25">
      <c r="A55" s="136">
        <v>32</v>
      </c>
      <c r="B55" s="137" t="s">
        <v>73</v>
      </c>
      <c r="C55" s="137" t="s">
        <v>74</v>
      </c>
      <c r="D55" s="138" t="s">
        <v>125</v>
      </c>
      <c r="E55" s="139" t="s">
        <v>48</v>
      </c>
      <c r="F55" s="140" t="s">
        <v>84</v>
      </c>
      <c r="G55" s="140" t="s">
        <v>52</v>
      </c>
      <c r="H55" s="140">
        <v>1</v>
      </c>
      <c r="I55" s="146">
        <v>46000000000</v>
      </c>
      <c r="J55" s="137" t="s">
        <v>126</v>
      </c>
      <c r="K55" s="142">
        <v>200000</v>
      </c>
      <c r="L55" s="143">
        <v>42826</v>
      </c>
      <c r="M55" s="143">
        <v>42856</v>
      </c>
      <c r="N55" s="137" t="s">
        <v>50</v>
      </c>
      <c r="O55" s="144" t="s">
        <v>51</v>
      </c>
      <c r="P55" s="86"/>
      <c r="Q55" s="86"/>
      <c r="R55" s="86"/>
      <c r="S55" s="86"/>
      <c r="T55" s="86"/>
      <c r="U55" s="86"/>
      <c r="V55" s="86"/>
      <c r="W55" s="86"/>
      <c r="X55" s="86"/>
      <c r="Y55" s="86"/>
      <c r="Z55" s="86"/>
      <c r="AA55" s="80"/>
      <c r="AB55" s="88"/>
      <c r="AC55" s="88"/>
      <c r="AD55" s="88"/>
      <c r="AE55" s="88"/>
      <c r="AF55" s="88"/>
      <c r="AG55" s="88"/>
      <c r="AH55" s="88"/>
      <c r="AI55" s="82"/>
    </row>
    <row r="56" spans="1:35" s="24" customFormat="1" ht="100.5" customHeight="1" x14ac:dyDescent="0.25">
      <c r="A56" s="136">
        <v>33</v>
      </c>
      <c r="B56" s="137" t="s">
        <v>130</v>
      </c>
      <c r="C56" s="137" t="s">
        <v>129</v>
      </c>
      <c r="D56" s="138" t="s">
        <v>128</v>
      </c>
      <c r="E56" s="139" t="s">
        <v>48</v>
      </c>
      <c r="F56" s="140" t="s">
        <v>84</v>
      </c>
      <c r="G56" s="140" t="s">
        <v>52</v>
      </c>
      <c r="H56" s="140">
        <v>1</v>
      </c>
      <c r="I56" s="141" t="s">
        <v>76</v>
      </c>
      <c r="J56" s="137" t="s">
        <v>77</v>
      </c>
      <c r="K56" s="142">
        <v>147000</v>
      </c>
      <c r="L56" s="143">
        <v>42856</v>
      </c>
      <c r="M56" s="143">
        <v>42856</v>
      </c>
      <c r="N56" s="137" t="s">
        <v>50</v>
      </c>
      <c r="O56" s="144" t="s">
        <v>51</v>
      </c>
      <c r="P56" s="86"/>
      <c r="Q56" s="86"/>
      <c r="R56" s="86"/>
      <c r="S56" s="86"/>
      <c r="T56" s="86"/>
      <c r="U56" s="86"/>
      <c r="V56" s="86"/>
      <c r="W56" s="86"/>
      <c r="X56" s="86"/>
      <c r="Y56" s="86"/>
      <c r="Z56" s="86"/>
      <c r="AA56" s="80"/>
      <c r="AB56" s="88"/>
      <c r="AC56" s="88"/>
      <c r="AD56" s="88"/>
      <c r="AE56" s="88"/>
      <c r="AF56" s="88"/>
      <c r="AG56" s="88"/>
      <c r="AH56" s="88"/>
      <c r="AI56" s="82"/>
    </row>
    <row r="57" spans="1:35" s="24" customFormat="1" ht="108" customHeight="1" x14ac:dyDescent="0.25">
      <c r="A57" s="136">
        <v>34</v>
      </c>
      <c r="B57" s="137" t="s">
        <v>91</v>
      </c>
      <c r="C57" s="137" t="s">
        <v>91</v>
      </c>
      <c r="D57" s="138" t="s">
        <v>131</v>
      </c>
      <c r="E57" s="139" t="s">
        <v>48</v>
      </c>
      <c r="F57" s="140" t="s">
        <v>84</v>
      </c>
      <c r="G57" s="140" t="s">
        <v>52</v>
      </c>
      <c r="H57" s="140">
        <v>1</v>
      </c>
      <c r="I57" s="141" t="s">
        <v>76</v>
      </c>
      <c r="J57" s="137" t="s">
        <v>77</v>
      </c>
      <c r="K57" s="142">
        <v>498500</v>
      </c>
      <c r="L57" s="143">
        <v>42856</v>
      </c>
      <c r="M57" s="143">
        <v>42856</v>
      </c>
      <c r="N57" s="137" t="s">
        <v>50</v>
      </c>
      <c r="O57" s="144" t="s">
        <v>51</v>
      </c>
      <c r="P57" s="86"/>
      <c r="Q57" s="86"/>
      <c r="R57" s="86"/>
      <c r="S57" s="86"/>
      <c r="T57" s="86"/>
      <c r="U57" s="86"/>
      <c r="V57" s="86"/>
      <c r="W57" s="86"/>
      <c r="X57" s="86"/>
      <c r="Y57" s="86"/>
      <c r="Z57" s="86"/>
      <c r="AA57" s="80"/>
      <c r="AB57" s="88"/>
      <c r="AC57" s="88"/>
      <c r="AD57" s="88"/>
      <c r="AE57" s="88"/>
      <c r="AF57" s="88"/>
      <c r="AG57" s="88"/>
      <c r="AH57" s="88"/>
      <c r="AI57" s="82"/>
    </row>
    <row r="58" spans="1:35" s="24" customFormat="1" ht="79.5" customHeight="1" x14ac:dyDescent="0.25">
      <c r="A58" s="136">
        <v>35</v>
      </c>
      <c r="B58" s="137" t="s">
        <v>133</v>
      </c>
      <c r="C58" s="137" t="s">
        <v>133</v>
      </c>
      <c r="D58" s="138" t="s">
        <v>132</v>
      </c>
      <c r="E58" s="139" t="s">
        <v>48</v>
      </c>
      <c r="F58" s="140" t="s">
        <v>84</v>
      </c>
      <c r="G58" s="140" t="s">
        <v>52</v>
      </c>
      <c r="H58" s="140">
        <v>1</v>
      </c>
      <c r="I58" s="141" t="s">
        <v>76</v>
      </c>
      <c r="J58" s="137" t="s">
        <v>77</v>
      </c>
      <c r="K58" s="142">
        <v>245755</v>
      </c>
      <c r="L58" s="143">
        <v>42856</v>
      </c>
      <c r="M58" s="143">
        <v>42856</v>
      </c>
      <c r="N58" s="137" t="s">
        <v>50</v>
      </c>
      <c r="O58" s="144" t="s">
        <v>51</v>
      </c>
      <c r="P58" s="86"/>
      <c r="Q58" s="86"/>
      <c r="R58" s="86"/>
      <c r="S58" s="86"/>
      <c r="T58" s="86"/>
      <c r="U58" s="86"/>
      <c r="V58" s="86"/>
      <c r="W58" s="86"/>
      <c r="X58" s="86"/>
      <c r="Y58" s="86"/>
      <c r="Z58" s="86"/>
      <c r="AA58" s="80"/>
      <c r="AB58" s="88"/>
      <c r="AC58" s="88"/>
      <c r="AD58" s="88"/>
      <c r="AE58" s="88"/>
      <c r="AF58" s="88"/>
      <c r="AG58" s="88"/>
      <c r="AH58" s="88"/>
      <c r="AI58" s="82"/>
    </row>
    <row r="59" spans="1:35" s="24" customFormat="1" ht="135" customHeight="1" x14ac:dyDescent="0.25">
      <c r="A59" s="136">
        <v>36</v>
      </c>
      <c r="B59" s="137" t="s">
        <v>92</v>
      </c>
      <c r="C59" s="137" t="s">
        <v>93</v>
      </c>
      <c r="D59" s="138" t="s">
        <v>134</v>
      </c>
      <c r="E59" s="139" t="s">
        <v>48</v>
      </c>
      <c r="F59" s="140" t="s">
        <v>84</v>
      </c>
      <c r="G59" s="140" t="s">
        <v>52</v>
      </c>
      <c r="H59" s="140">
        <v>1</v>
      </c>
      <c r="I59" s="141" t="s">
        <v>76</v>
      </c>
      <c r="J59" s="137" t="s">
        <v>77</v>
      </c>
      <c r="K59" s="142">
        <v>499250</v>
      </c>
      <c r="L59" s="143">
        <v>42856</v>
      </c>
      <c r="M59" s="143">
        <v>42856</v>
      </c>
      <c r="N59" s="137" t="s">
        <v>50</v>
      </c>
      <c r="O59" s="144" t="s">
        <v>51</v>
      </c>
      <c r="P59" s="86"/>
      <c r="Q59" s="86"/>
      <c r="R59" s="86"/>
      <c r="S59" s="86"/>
      <c r="T59" s="86"/>
      <c r="U59" s="86"/>
      <c r="V59" s="86"/>
      <c r="W59" s="86"/>
      <c r="X59" s="86"/>
      <c r="Y59" s="86"/>
      <c r="Z59" s="86"/>
      <c r="AA59" s="80"/>
      <c r="AB59" s="88"/>
      <c r="AC59" s="88"/>
      <c r="AD59" s="88"/>
      <c r="AE59" s="88"/>
      <c r="AF59" s="88"/>
      <c r="AG59" s="88"/>
      <c r="AH59" s="88"/>
      <c r="AI59" s="82"/>
    </row>
    <row r="60" spans="1:35" s="24" customFormat="1" ht="70.5" customHeight="1" x14ac:dyDescent="0.25">
      <c r="A60" s="136">
        <v>37</v>
      </c>
      <c r="B60" s="137" t="s">
        <v>113</v>
      </c>
      <c r="C60" s="137" t="s">
        <v>135</v>
      </c>
      <c r="D60" s="138" t="s">
        <v>137</v>
      </c>
      <c r="E60" s="139" t="s">
        <v>48</v>
      </c>
      <c r="F60" s="140" t="s">
        <v>84</v>
      </c>
      <c r="G60" s="140" t="s">
        <v>52</v>
      </c>
      <c r="H60" s="140">
        <v>1</v>
      </c>
      <c r="I60" s="141" t="s">
        <v>76</v>
      </c>
      <c r="J60" s="137" t="s">
        <v>77</v>
      </c>
      <c r="K60" s="142">
        <v>498400</v>
      </c>
      <c r="L60" s="143">
        <v>42856</v>
      </c>
      <c r="M60" s="143">
        <v>42856</v>
      </c>
      <c r="N60" s="137" t="s">
        <v>50</v>
      </c>
      <c r="O60" s="144" t="s">
        <v>51</v>
      </c>
      <c r="P60" s="79"/>
      <c r="Q60" s="79"/>
      <c r="R60" s="79"/>
      <c r="S60" s="79"/>
      <c r="T60" s="79"/>
      <c r="U60" s="79"/>
      <c r="V60" s="79"/>
      <c r="W60" s="79"/>
      <c r="X60" s="79"/>
      <c r="Y60" s="79"/>
      <c r="Z60" s="79"/>
      <c r="AA60" s="80"/>
      <c r="AB60" s="80"/>
      <c r="AC60" s="80"/>
      <c r="AD60" s="80"/>
      <c r="AE60" s="80"/>
      <c r="AF60" s="80"/>
      <c r="AG60" s="80"/>
      <c r="AH60" s="80"/>
      <c r="AI60" s="233"/>
    </row>
    <row r="61" spans="1:35" s="24" customFormat="1" ht="70.5" customHeight="1" x14ac:dyDescent="0.25">
      <c r="A61" s="136">
        <v>38</v>
      </c>
      <c r="B61" s="137" t="s">
        <v>139</v>
      </c>
      <c r="C61" s="137" t="s">
        <v>138</v>
      </c>
      <c r="D61" s="138" t="s">
        <v>136</v>
      </c>
      <c r="E61" s="139" t="s">
        <v>48</v>
      </c>
      <c r="F61" s="140" t="s">
        <v>84</v>
      </c>
      <c r="G61" s="140" t="s">
        <v>52</v>
      </c>
      <c r="H61" s="140">
        <v>1</v>
      </c>
      <c r="I61" s="141" t="s">
        <v>76</v>
      </c>
      <c r="J61" s="137" t="s">
        <v>77</v>
      </c>
      <c r="K61" s="142">
        <v>491946</v>
      </c>
      <c r="L61" s="143">
        <v>42856</v>
      </c>
      <c r="M61" s="143">
        <v>42856</v>
      </c>
      <c r="N61" s="137" t="s">
        <v>50</v>
      </c>
      <c r="O61" s="144" t="s">
        <v>51</v>
      </c>
      <c r="P61" s="79"/>
      <c r="Q61" s="79"/>
      <c r="R61" s="79"/>
      <c r="S61" s="79"/>
      <c r="T61" s="79"/>
      <c r="U61" s="79"/>
      <c r="V61" s="79"/>
      <c r="W61" s="79"/>
      <c r="X61" s="79"/>
      <c r="Y61" s="79"/>
      <c r="Z61" s="79"/>
      <c r="AA61" s="80"/>
      <c r="AB61" s="80"/>
      <c r="AC61" s="80"/>
      <c r="AD61" s="80"/>
      <c r="AE61" s="80"/>
      <c r="AF61" s="80"/>
      <c r="AG61" s="80"/>
      <c r="AH61" s="80"/>
      <c r="AI61" s="82"/>
    </row>
    <row r="62" spans="1:35" s="24" customFormat="1" ht="73.5" customHeight="1" x14ac:dyDescent="0.25">
      <c r="A62" s="136">
        <v>39</v>
      </c>
      <c r="B62" s="137" t="s">
        <v>73</v>
      </c>
      <c r="C62" s="137" t="s">
        <v>74</v>
      </c>
      <c r="D62" s="138" t="s">
        <v>142</v>
      </c>
      <c r="E62" s="139" t="s">
        <v>48</v>
      </c>
      <c r="F62" s="140" t="s">
        <v>84</v>
      </c>
      <c r="G62" s="140" t="s">
        <v>52</v>
      </c>
      <c r="H62" s="140">
        <v>1</v>
      </c>
      <c r="I62" s="141" t="s">
        <v>143</v>
      </c>
      <c r="J62" s="137" t="s">
        <v>144</v>
      </c>
      <c r="K62" s="142">
        <v>354000</v>
      </c>
      <c r="L62" s="143">
        <v>42856</v>
      </c>
      <c r="M62" s="143">
        <v>42887</v>
      </c>
      <c r="N62" s="137" t="s">
        <v>50</v>
      </c>
      <c r="O62" s="144" t="s">
        <v>51</v>
      </c>
      <c r="P62" s="79"/>
      <c r="Q62" s="79"/>
      <c r="R62" s="79"/>
      <c r="S62" s="79"/>
      <c r="T62" s="79"/>
      <c r="U62" s="79"/>
      <c r="V62" s="79"/>
      <c r="W62" s="79"/>
      <c r="X62" s="79"/>
      <c r="Y62" s="79"/>
      <c r="Z62" s="79"/>
      <c r="AA62" s="80"/>
      <c r="AB62" s="80"/>
      <c r="AC62" s="80"/>
      <c r="AD62" s="80"/>
      <c r="AE62" s="80"/>
      <c r="AF62" s="80"/>
      <c r="AG62" s="80"/>
      <c r="AH62" s="80"/>
      <c r="AI62" s="82"/>
    </row>
    <row r="63" spans="1:35" s="24" customFormat="1" ht="70.5" customHeight="1" x14ac:dyDescent="0.25">
      <c r="A63" s="136">
        <v>40</v>
      </c>
      <c r="B63" s="137" t="s">
        <v>73</v>
      </c>
      <c r="C63" s="137" t="s">
        <v>74</v>
      </c>
      <c r="D63" s="138" t="s">
        <v>142</v>
      </c>
      <c r="E63" s="139" t="s">
        <v>48</v>
      </c>
      <c r="F63" s="140" t="s">
        <v>84</v>
      </c>
      <c r="G63" s="140" t="s">
        <v>52</v>
      </c>
      <c r="H63" s="140">
        <v>1</v>
      </c>
      <c r="I63" s="141" t="s">
        <v>143</v>
      </c>
      <c r="J63" s="137" t="s">
        <v>144</v>
      </c>
      <c r="K63" s="142">
        <v>295000</v>
      </c>
      <c r="L63" s="143">
        <v>42856</v>
      </c>
      <c r="M63" s="143">
        <v>42887</v>
      </c>
      <c r="N63" s="137" t="s">
        <v>50</v>
      </c>
      <c r="O63" s="144" t="s">
        <v>51</v>
      </c>
      <c r="P63" s="79"/>
      <c r="Q63" s="79"/>
      <c r="R63" s="79"/>
      <c r="S63" s="79"/>
      <c r="T63" s="79"/>
      <c r="U63" s="79"/>
      <c r="V63" s="79"/>
      <c r="W63" s="79"/>
      <c r="X63" s="79"/>
      <c r="Y63" s="79"/>
      <c r="Z63" s="79"/>
      <c r="AA63" s="80"/>
      <c r="AB63" s="80"/>
      <c r="AC63" s="80"/>
      <c r="AD63" s="80"/>
      <c r="AE63" s="80"/>
      <c r="AF63" s="80"/>
      <c r="AG63" s="80"/>
      <c r="AH63" s="80"/>
      <c r="AI63" s="82"/>
    </row>
    <row r="64" spans="1:35" s="24" customFormat="1" ht="67.5" customHeight="1" x14ac:dyDescent="0.25">
      <c r="A64" s="136">
        <v>41</v>
      </c>
      <c r="B64" s="137" t="s">
        <v>141</v>
      </c>
      <c r="C64" s="137" t="s">
        <v>141</v>
      </c>
      <c r="D64" s="138" t="s">
        <v>140</v>
      </c>
      <c r="E64" s="139" t="s">
        <v>48</v>
      </c>
      <c r="F64" s="140" t="s">
        <v>84</v>
      </c>
      <c r="G64" s="140" t="s">
        <v>52</v>
      </c>
      <c r="H64" s="140">
        <v>1</v>
      </c>
      <c r="I64" s="141" t="s">
        <v>76</v>
      </c>
      <c r="J64" s="137" t="s">
        <v>77</v>
      </c>
      <c r="K64" s="142">
        <v>497699</v>
      </c>
      <c r="L64" s="143">
        <v>42887</v>
      </c>
      <c r="M64" s="143">
        <v>42917</v>
      </c>
      <c r="N64" s="137" t="s">
        <v>50</v>
      </c>
      <c r="O64" s="144" t="s">
        <v>51</v>
      </c>
      <c r="P64" s="79"/>
      <c r="Q64" s="79"/>
      <c r="R64" s="79"/>
      <c r="S64" s="79"/>
      <c r="T64" s="79"/>
      <c r="U64" s="79"/>
      <c r="V64" s="79"/>
      <c r="W64" s="79"/>
      <c r="X64" s="79"/>
      <c r="Y64" s="79"/>
      <c r="Z64" s="79"/>
      <c r="AA64" s="80"/>
      <c r="AB64" s="80"/>
      <c r="AC64" s="80"/>
      <c r="AD64" s="80"/>
      <c r="AE64" s="80"/>
      <c r="AF64" s="80"/>
      <c r="AG64" s="80"/>
      <c r="AH64" s="80"/>
      <c r="AI64" s="82"/>
    </row>
    <row r="65" spans="1:35" s="24" customFormat="1" ht="100.5" customHeight="1" thickBot="1" x14ac:dyDescent="0.3">
      <c r="A65" s="148">
        <v>42</v>
      </c>
      <c r="B65" s="149" t="s">
        <v>147</v>
      </c>
      <c r="C65" s="149" t="s">
        <v>146</v>
      </c>
      <c r="D65" s="150" t="s">
        <v>145</v>
      </c>
      <c r="E65" s="139" t="s">
        <v>48</v>
      </c>
      <c r="F65" s="140">
        <v>876</v>
      </c>
      <c r="G65" s="140" t="s">
        <v>52</v>
      </c>
      <c r="H65" s="140">
        <v>1</v>
      </c>
      <c r="I65" s="141">
        <v>45000000000</v>
      </c>
      <c r="J65" s="137" t="s">
        <v>49</v>
      </c>
      <c r="K65" s="151">
        <v>490000</v>
      </c>
      <c r="L65" s="152">
        <v>42887</v>
      </c>
      <c r="M65" s="152">
        <v>42887</v>
      </c>
      <c r="N65" s="149" t="s">
        <v>50</v>
      </c>
      <c r="O65" s="153" t="s">
        <v>51</v>
      </c>
      <c r="P65" s="79"/>
      <c r="Q65" s="79"/>
      <c r="R65" s="79"/>
      <c r="S65" s="79"/>
      <c r="T65" s="79"/>
      <c r="U65" s="79"/>
      <c r="V65" s="79"/>
      <c r="W65" s="79"/>
      <c r="X65" s="79"/>
      <c r="Y65" s="79"/>
      <c r="Z65" s="79"/>
      <c r="AA65" s="80"/>
      <c r="AB65" s="80"/>
      <c r="AC65" s="80"/>
      <c r="AD65" s="80"/>
      <c r="AE65" s="80"/>
      <c r="AF65" s="80"/>
      <c r="AG65" s="80"/>
      <c r="AH65" s="80"/>
      <c r="AI65" s="82"/>
    </row>
    <row r="66" spans="1:35" s="2" customFormat="1" ht="15.75" thickBot="1" x14ac:dyDescent="0.3">
      <c r="A66" s="307" t="s">
        <v>29</v>
      </c>
      <c r="B66" s="308"/>
      <c r="C66" s="308"/>
      <c r="D66" s="308"/>
      <c r="E66" s="308"/>
      <c r="F66" s="308"/>
      <c r="G66" s="308"/>
      <c r="H66" s="308"/>
      <c r="I66" s="308"/>
      <c r="J66" s="308"/>
      <c r="K66" s="308"/>
      <c r="L66" s="308"/>
      <c r="M66" s="308"/>
      <c r="N66" s="308"/>
      <c r="O66" s="309"/>
      <c r="P66" s="47"/>
      <c r="Q66" s="47"/>
      <c r="R66" s="47"/>
      <c r="S66" s="47"/>
      <c r="T66" s="47"/>
      <c r="U66" s="47"/>
      <c r="V66" s="47"/>
      <c r="W66" s="47"/>
      <c r="X66" s="47"/>
      <c r="Y66" s="47"/>
      <c r="Z66" s="47"/>
      <c r="AA66" s="78"/>
      <c r="AB66" s="78"/>
      <c r="AC66" s="78"/>
      <c r="AD66" s="78"/>
      <c r="AE66" s="78"/>
      <c r="AF66" s="78"/>
      <c r="AG66" s="78"/>
      <c r="AH66" s="78"/>
      <c r="AI66" s="82"/>
    </row>
    <row r="67" spans="1:35" s="2" customFormat="1" ht="129" customHeight="1" x14ac:dyDescent="0.25">
      <c r="A67" s="158">
        <v>43</v>
      </c>
      <c r="B67" s="159" t="s">
        <v>181</v>
      </c>
      <c r="C67" s="159" t="s">
        <v>181</v>
      </c>
      <c r="D67" s="160" t="s">
        <v>196</v>
      </c>
      <c r="E67" s="159" t="s">
        <v>48</v>
      </c>
      <c r="F67" s="159">
        <v>876</v>
      </c>
      <c r="G67" s="159" t="s">
        <v>52</v>
      </c>
      <c r="H67" s="159">
        <v>1</v>
      </c>
      <c r="I67" s="159">
        <v>45000000000</v>
      </c>
      <c r="J67" s="159" t="s">
        <v>49</v>
      </c>
      <c r="K67" s="198">
        <v>5000000</v>
      </c>
      <c r="L67" s="161">
        <v>42917</v>
      </c>
      <c r="M67" s="161">
        <v>43101</v>
      </c>
      <c r="N67" s="159" t="s">
        <v>50</v>
      </c>
      <c r="O67" s="162" t="s">
        <v>51</v>
      </c>
      <c r="P67" s="154"/>
      <c r="Q67" s="79">
        <v>1</v>
      </c>
      <c r="R67" s="79" t="s">
        <v>61</v>
      </c>
      <c r="S67" s="79"/>
      <c r="T67" s="79"/>
      <c r="U67" s="79"/>
      <c r="V67" s="79"/>
      <c r="W67" s="79"/>
      <c r="X67" s="79"/>
      <c r="Y67" s="79"/>
      <c r="Z67" s="79"/>
      <c r="AA67" s="78"/>
      <c r="AB67" s="78"/>
      <c r="AC67" s="78"/>
      <c r="AD67" s="78"/>
      <c r="AE67" s="78"/>
      <c r="AF67" s="78"/>
      <c r="AG67" s="78"/>
      <c r="AH67" s="78"/>
      <c r="AI67" s="82"/>
    </row>
    <row r="68" spans="1:35" s="2" customFormat="1" ht="58.5" customHeight="1" x14ac:dyDescent="0.25">
      <c r="A68" s="163">
        <v>44</v>
      </c>
      <c r="B68" s="155" t="s">
        <v>186</v>
      </c>
      <c r="C68" s="155" t="s">
        <v>187</v>
      </c>
      <c r="D68" s="156" t="s">
        <v>185</v>
      </c>
      <c r="E68" s="155" t="s">
        <v>48</v>
      </c>
      <c r="F68" s="155">
        <v>876</v>
      </c>
      <c r="G68" s="155" t="s">
        <v>52</v>
      </c>
      <c r="H68" s="155">
        <v>1</v>
      </c>
      <c r="I68" s="155">
        <v>45000000000</v>
      </c>
      <c r="J68" s="155" t="s">
        <v>49</v>
      </c>
      <c r="K68" s="197">
        <v>1200000</v>
      </c>
      <c r="L68" s="157">
        <v>42917</v>
      </c>
      <c r="M68" s="157">
        <v>42917</v>
      </c>
      <c r="N68" s="155" t="s">
        <v>50</v>
      </c>
      <c r="O68" s="164" t="s">
        <v>51</v>
      </c>
      <c r="P68" s="154"/>
      <c r="Q68" s="79"/>
      <c r="R68" s="79"/>
      <c r="S68" s="79"/>
      <c r="T68" s="79"/>
      <c r="U68" s="79"/>
      <c r="V68" s="79"/>
      <c r="W68" s="79"/>
      <c r="X68" s="79"/>
      <c r="Y68" s="79"/>
      <c r="Z68" s="79" t="s">
        <v>199</v>
      </c>
      <c r="AA68" s="78">
        <f>1200000</f>
        <v>1200000</v>
      </c>
      <c r="AB68" s="78">
        <f>0</f>
        <v>0</v>
      </c>
      <c r="AC68" s="78"/>
      <c r="AD68" s="78"/>
      <c r="AE68" s="78"/>
      <c r="AF68" s="78"/>
      <c r="AG68" s="78"/>
      <c r="AH68" s="78"/>
      <c r="AI68" s="82"/>
    </row>
    <row r="69" spans="1:35" s="2" customFormat="1" ht="58.5" customHeight="1" x14ac:dyDescent="0.25">
      <c r="A69" s="191">
        <v>45</v>
      </c>
      <c r="B69" s="192" t="s">
        <v>188</v>
      </c>
      <c r="C69" s="192" t="s">
        <v>189</v>
      </c>
      <c r="D69" s="156" t="s">
        <v>190</v>
      </c>
      <c r="E69" s="155" t="s">
        <v>48</v>
      </c>
      <c r="F69" s="155">
        <v>876</v>
      </c>
      <c r="G69" s="155" t="s">
        <v>52</v>
      </c>
      <c r="H69" s="155">
        <v>1</v>
      </c>
      <c r="I69" s="155">
        <v>45000000000</v>
      </c>
      <c r="J69" s="155" t="s">
        <v>49</v>
      </c>
      <c r="K69" s="197">
        <v>400000</v>
      </c>
      <c r="L69" s="193">
        <v>42917</v>
      </c>
      <c r="M69" s="193">
        <v>42979</v>
      </c>
      <c r="N69" s="192" t="s">
        <v>50</v>
      </c>
      <c r="O69" s="194" t="s">
        <v>51</v>
      </c>
      <c r="P69" s="154"/>
      <c r="Q69" s="79"/>
      <c r="R69" s="79"/>
      <c r="S69" s="79"/>
      <c r="T69" s="79"/>
      <c r="U69" s="79"/>
      <c r="V69" s="79"/>
      <c r="W69" s="79"/>
      <c r="X69" s="79"/>
      <c r="Y69" s="79"/>
      <c r="Z69" s="79"/>
      <c r="AA69" s="78"/>
      <c r="AB69" s="78"/>
      <c r="AC69" s="78"/>
      <c r="AD69" s="78"/>
      <c r="AE69" s="78"/>
      <c r="AF69" s="78"/>
      <c r="AG69" s="78"/>
      <c r="AH69" s="78"/>
      <c r="AI69" s="82"/>
    </row>
    <row r="70" spans="1:35" s="2" customFormat="1" ht="89.25" x14ac:dyDescent="0.25">
      <c r="A70" s="191">
        <v>46</v>
      </c>
      <c r="B70" s="192" t="s">
        <v>197</v>
      </c>
      <c r="C70" s="192" t="s">
        <v>198</v>
      </c>
      <c r="D70" s="199" t="s">
        <v>191</v>
      </c>
      <c r="E70" s="155" t="s">
        <v>48</v>
      </c>
      <c r="F70" s="155">
        <v>876</v>
      </c>
      <c r="G70" s="155" t="s">
        <v>52</v>
      </c>
      <c r="H70" s="155">
        <v>1</v>
      </c>
      <c r="I70" s="155">
        <v>45000000000</v>
      </c>
      <c r="J70" s="155" t="s">
        <v>49</v>
      </c>
      <c r="K70" s="195">
        <v>450000</v>
      </c>
      <c r="L70" s="193">
        <v>42917</v>
      </c>
      <c r="M70" s="193">
        <v>42948</v>
      </c>
      <c r="N70" s="192" t="s">
        <v>50</v>
      </c>
      <c r="O70" s="194" t="s">
        <v>51</v>
      </c>
      <c r="P70" s="154"/>
      <c r="Q70" s="79"/>
      <c r="R70" s="79"/>
      <c r="S70" s="79"/>
      <c r="T70" s="79"/>
      <c r="U70" s="79"/>
      <c r="V70" s="79"/>
      <c r="W70" s="79"/>
      <c r="X70" s="79"/>
      <c r="Y70" s="79"/>
      <c r="Z70" s="79"/>
      <c r="AA70" s="78"/>
      <c r="AB70" s="78"/>
      <c r="AC70" s="78"/>
      <c r="AD70" s="78"/>
      <c r="AE70" s="78"/>
      <c r="AF70" s="78"/>
      <c r="AG70" s="78"/>
      <c r="AH70" s="78"/>
      <c r="AI70" s="82"/>
    </row>
    <row r="71" spans="1:35" s="2" customFormat="1" ht="56.25" customHeight="1" x14ac:dyDescent="0.25">
      <c r="A71" s="191">
        <v>47</v>
      </c>
      <c r="B71" s="235" t="s">
        <v>200</v>
      </c>
      <c r="C71" s="235" t="s">
        <v>56</v>
      </c>
      <c r="D71" s="236" t="s">
        <v>57</v>
      </c>
      <c r="E71" s="237" t="s">
        <v>48</v>
      </c>
      <c r="F71" s="237" t="s">
        <v>59</v>
      </c>
      <c r="G71" s="238" t="s">
        <v>58</v>
      </c>
      <c r="H71" s="238">
        <v>570.98</v>
      </c>
      <c r="I71" s="239">
        <v>45000000000</v>
      </c>
      <c r="J71" s="235" t="s">
        <v>49</v>
      </c>
      <c r="K71" s="240">
        <v>34571633.090000004</v>
      </c>
      <c r="L71" s="241">
        <v>42948</v>
      </c>
      <c r="M71" s="241">
        <v>43313</v>
      </c>
      <c r="N71" s="235" t="s">
        <v>50</v>
      </c>
      <c r="O71" s="242" t="s">
        <v>51</v>
      </c>
      <c r="P71" s="154" t="s">
        <v>175</v>
      </c>
      <c r="Q71" s="79">
        <v>0</v>
      </c>
      <c r="R71" s="79"/>
      <c r="S71" s="79"/>
      <c r="T71" s="79"/>
      <c r="U71" s="79"/>
      <c r="V71" s="79"/>
      <c r="W71" s="79"/>
      <c r="X71" s="79"/>
      <c r="Y71" s="79"/>
      <c r="Z71" s="79"/>
      <c r="AA71" s="80"/>
      <c r="AB71" s="80"/>
      <c r="AC71" s="80"/>
      <c r="AD71" s="80"/>
      <c r="AE71" s="80"/>
      <c r="AF71" s="80"/>
      <c r="AG71" s="80"/>
      <c r="AH71" s="80"/>
      <c r="AI71" s="82"/>
    </row>
    <row r="72" spans="1:35" s="2" customFormat="1" ht="56.25" customHeight="1" x14ac:dyDescent="0.25">
      <c r="A72" s="155">
        <v>48</v>
      </c>
      <c r="B72" s="243" t="s">
        <v>206</v>
      </c>
      <c r="C72" s="243" t="s">
        <v>205</v>
      </c>
      <c r="D72" s="244" t="s">
        <v>204</v>
      </c>
      <c r="E72" s="245" t="s">
        <v>48</v>
      </c>
      <c r="F72" s="155">
        <v>876</v>
      </c>
      <c r="G72" s="155" t="s">
        <v>52</v>
      </c>
      <c r="H72" s="155">
        <v>1</v>
      </c>
      <c r="I72" s="247">
        <v>45000000000</v>
      </c>
      <c r="J72" s="243" t="s">
        <v>49</v>
      </c>
      <c r="K72" s="195">
        <v>1587071.83</v>
      </c>
      <c r="L72" s="248">
        <v>42979</v>
      </c>
      <c r="M72" s="248">
        <v>43374</v>
      </c>
      <c r="N72" s="243" t="s">
        <v>60</v>
      </c>
      <c r="O72" s="246" t="s">
        <v>61</v>
      </c>
      <c r="P72" s="79" t="s">
        <v>174</v>
      </c>
      <c r="Q72" s="79">
        <v>0</v>
      </c>
      <c r="R72" s="79"/>
      <c r="S72" s="79"/>
      <c r="T72" s="79"/>
      <c r="U72" s="79"/>
      <c r="V72" s="79"/>
      <c r="W72" s="79"/>
      <c r="X72" s="79"/>
      <c r="Y72" s="79"/>
      <c r="Z72" s="79"/>
      <c r="AA72" s="80"/>
      <c r="AB72" s="80"/>
      <c r="AC72" s="80"/>
      <c r="AD72" s="80"/>
      <c r="AE72" s="80"/>
      <c r="AF72" s="80"/>
      <c r="AG72" s="80"/>
      <c r="AH72" s="80"/>
      <c r="AI72" s="82"/>
    </row>
    <row r="73" spans="1:35" s="2" customFormat="1" ht="60" customHeight="1" x14ac:dyDescent="0.25">
      <c r="A73" s="155">
        <v>49</v>
      </c>
      <c r="B73" s="243" t="s">
        <v>94</v>
      </c>
      <c r="C73" s="243" t="s">
        <v>95</v>
      </c>
      <c r="D73" s="244" t="s">
        <v>207</v>
      </c>
      <c r="E73" s="245" t="s">
        <v>48</v>
      </c>
      <c r="F73" s="155">
        <v>876</v>
      </c>
      <c r="G73" s="155" t="s">
        <v>52</v>
      </c>
      <c r="H73" s="155">
        <v>1</v>
      </c>
      <c r="I73" s="247">
        <v>45000000000</v>
      </c>
      <c r="J73" s="243" t="s">
        <v>49</v>
      </c>
      <c r="K73" s="195">
        <v>4500000</v>
      </c>
      <c r="L73" s="248">
        <v>42948</v>
      </c>
      <c r="M73" s="248">
        <v>43132</v>
      </c>
      <c r="N73" s="243" t="s">
        <v>50</v>
      </c>
      <c r="O73" s="246" t="s">
        <v>51</v>
      </c>
      <c r="P73" s="250" t="s">
        <v>173</v>
      </c>
      <c r="Q73" s="250">
        <v>0</v>
      </c>
      <c r="R73" s="79"/>
      <c r="S73" s="79"/>
      <c r="T73" s="79"/>
      <c r="U73" s="79"/>
      <c r="V73" s="79"/>
      <c r="W73" s="79"/>
      <c r="X73" s="79"/>
      <c r="Y73" s="79"/>
      <c r="Z73" s="79"/>
      <c r="AA73" s="80"/>
      <c r="AB73" s="80"/>
      <c r="AC73" s="80"/>
      <c r="AD73" s="80"/>
      <c r="AE73" s="80"/>
      <c r="AF73" s="80"/>
      <c r="AG73" s="80"/>
      <c r="AH73" s="80"/>
      <c r="AI73" s="82"/>
    </row>
    <row r="74" spans="1:35" s="27" customFormat="1" ht="15.75" thickBot="1" x14ac:dyDescent="0.25">
      <c r="A74" s="310" t="s">
        <v>30</v>
      </c>
      <c r="B74" s="311"/>
      <c r="C74" s="311"/>
      <c r="D74" s="311"/>
      <c r="E74" s="311"/>
      <c r="F74" s="311"/>
      <c r="G74" s="311"/>
      <c r="H74" s="311"/>
      <c r="I74" s="311"/>
      <c r="J74" s="311"/>
      <c r="K74" s="311"/>
      <c r="L74" s="311"/>
      <c r="M74" s="311"/>
      <c r="N74" s="311"/>
      <c r="O74" s="312"/>
      <c r="P74" s="249"/>
      <c r="Q74" s="249"/>
      <c r="R74" s="47"/>
      <c r="S74" s="47"/>
      <c r="T74" s="47"/>
      <c r="U74" s="47"/>
      <c r="V74" s="47"/>
      <c r="W74" s="47"/>
      <c r="X74" s="47"/>
      <c r="Y74" s="47"/>
      <c r="Z74" s="47"/>
      <c r="AA74" s="78"/>
      <c r="AB74" s="78"/>
      <c r="AC74" s="78"/>
      <c r="AD74" s="78"/>
      <c r="AE74" s="78"/>
      <c r="AF74" s="78"/>
      <c r="AG74" s="78"/>
      <c r="AH74" s="78"/>
      <c r="AI74" s="82"/>
    </row>
    <row r="75" spans="1:35" s="2" customFormat="1" ht="38.25" x14ac:dyDescent="0.25">
      <c r="A75" s="173">
        <v>50</v>
      </c>
      <c r="B75" s="174" t="s">
        <v>182</v>
      </c>
      <c r="C75" s="174" t="s">
        <v>179</v>
      </c>
      <c r="D75" s="175" t="s">
        <v>177</v>
      </c>
      <c r="E75" s="176" t="s">
        <v>48</v>
      </c>
      <c r="F75" s="177">
        <v>868</v>
      </c>
      <c r="G75" s="177" t="s">
        <v>184</v>
      </c>
      <c r="H75" s="177">
        <v>1000</v>
      </c>
      <c r="I75" s="178">
        <v>45000000000</v>
      </c>
      <c r="J75" s="174" t="s">
        <v>49</v>
      </c>
      <c r="K75" s="179">
        <v>200000</v>
      </c>
      <c r="L75" s="180">
        <v>43009</v>
      </c>
      <c r="M75" s="180">
        <v>43770</v>
      </c>
      <c r="N75" s="174" t="s">
        <v>50</v>
      </c>
      <c r="O75" s="181" t="s">
        <v>51</v>
      </c>
      <c r="P75" s="154"/>
      <c r="Q75" s="79">
        <v>1</v>
      </c>
      <c r="R75" s="79" t="s">
        <v>61</v>
      </c>
      <c r="S75" s="79"/>
      <c r="T75" s="79"/>
      <c r="U75" s="79"/>
      <c r="V75" s="79"/>
      <c r="W75" s="79"/>
      <c r="X75" s="79"/>
      <c r="Y75" s="79"/>
      <c r="Z75" s="79"/>
      <c r="AA75" s="80"/>
      <c r="AB75" s="80"/>
      <c r="AC75" s="80"/>
      <c r="AD75" s="80"/>
      <c r="AE75" s="80"/>
      <c r="AF75" s="80"/>
      <c r="AG75" s="80"/>
      <c r="AH75" s="80"/>
      <c r="AI75" s="82"/>
    </row>
    <row r="76" spans="1:35" s="2" customFormat="1" ht="39" thickBot="1" x14ac:dyDescent="0.3">
      <c r="A76" s="182">
        <v>51</v>
      </c>
      <c r="B76" s="183" t="s">
        <v>180</v>
      </c>
      <c r="C76" s="183" t="s">
        <v>180</v>
      </c>
      <c r="D76" s="184" t="s">
        <v>178</v>
      </c>
      <c r="E76" s="185" t="s">
        <v>48</v>
      </c>
      <c r="F76" s="186">
        <v>796</v>
      </c>
      <c r="G76" s="186" t="s">
        <v>183</v>
      </c>
      <c r="H76" s="186">
        <v>100</v>
      </c>
      <c r="I76" s="187">
        <v>45000000000</v>
      </c>
      <c r="J76" s="183" t="s">
        <v>49</v>
      </c>
      <c r="K76" s="188">
        <v>1000000</v>
      </c>
      <c r="L76" s="189">
        <v>43009</v>
      </c>
      <c r="M76" s="189">
        <v>43405</v>
      </c>
      <c r="N76" s="183" t="s">
        <v>176</v>
      </c>
      <c r="O76" s="190" t="s">
        <v>61</v>
      </c>
      <c r="P76" s="154"/>
      <c r="Q76" s="79">
        <v>1</v>
      </c>
      <c r="R76" s="79" t="s">
        <v>61</v>
      </c>
      <c r="S76" s="79"/>
      <c r="T76" s="79"/>
      <c r="U76" s="79"/>
      <c r="V76" s="79"/>
      <c r="W76" s="79"/>
      <c r="X76" s="79"/>
      <c r="Y76" s="79"/>
      <c r="Z76" s="79"/>
      <c r="AA76" s="80"/>
      <c r="AB76" s="80"/>
      <c r="AC76" s="80"/>
      <c r="AD76" s="80"/>
      <c r="AE76" s="80"/>
      <c r="AF76" s="80"/>
      <c r="AG76" s="80"/>
      <c r="AH76" s="80"/>
      <c r="AI76" s="82"/>
    </row>
    <row r="77" spans="1:35" ht="15" x14ac:dyDescent="0.25">
      <c r="O77" s="26"/>
      <c r="P77" s="226"/>
      <c r="Q77" s="226"/>
      <c r="R77" s="226"/>
      <c r="S77" s="226"/>
      <c r="T77" s="226"/>
      <c r="U77" s="226"/>
      <c r="V77" s="226"/>
      <c r="W77" s="226"/>
      <c r="X77" s="226"/>
      <c r="Y77" s="226"/>
      <c r="Z77" s="226"/>
      <c r="AA77" s="226"/>
      <c r="AB77" s="226"/>
      <c r="AC77" s="226"/>
      <c r="AD77" s="226"/>
      <c r="AE77" s="226"/>
      <c r="AF77" s="226"/>
      <c r="AG77" s="226"/>
      <c r="AH77" s="226"/>
      <c r="AI77" s="89"/>
    </row>
    <row r="78" spans="1:35" s="2" customFormat="1" ht="15" x14ac:dyDescent="0.25">
      <c r="A78" s="331" t="s">
        <v>31</v>
      </c>
      <c r="B78" s="331"/>
      <c r="C78" s="331"/>
      <c r="D78" s="331"/>
      <c r="E78" s="331"/>
      <c r="F78" s="331"/>
      <c r="G78" s="331"/>
      <c r="H78" s="331"/>
      <c r="I78" s="331"/>
      <c r="J78" s="331"/>
      <c r="K78" s="331"/>
      <c r="L78" s="331"/>
      <c r="M78" s="331"/>
      <c r="N78" s="331"/>
      <c r="O78" s="331"/>
      <c r="P78" s="226"/>
      <c r="Q78" s="226"/>
      <c r="R78" s="226"/>
      <c r="S78" s="226"/>
      <c r="T78" s="226"/>
      <c r="U78" s="226"/>
      <c r="V78" s="226"/>
      <c r="W78" s="226"/>
      <c r="X78" s="226"/>
      <c r="Y78" s="226"/>
      <c r="Z78" s="226"/>
      <c r="AA78" s="226"/>
      <c r="AB78" s="226"/>
      <c r="AC78" s="226"/>
      <c r="AD78" s="226"/>
      <c r="AE78" s="226"/>
      <c r="AF78" s="226"/>
      <c r="AG78" s="226"/>
      <c r="AH78" s="226"/>
      <c r="AI78" s="89"/>
    </row>
    <row r="79" spans="1:35" s="2" customFormat="1" ht="15" customHeight="1" x14ac:dyDescent="0.25">
      <c r="A79" s="225"/>
      <c r="B79" s="225"/>
      <c r="C79" s="225"/>
      <c r="D79" s="225"/>
      <c r="E79" s="225"/>
      <c r="F79" s="225"/>
      <c r="G79" s="225"/>
      <c r="H79" s="225"/>
      <c r="I79" s="225"/>
      <c r="J79" s="225"/>
      <c r="K79" s="225"/>
      <c r="L79" s="225"/>
      <c r="M79" s="225"/>
      <c r="N79" s="225"/>
      <c r="O79" s="225"/>
      <c r="P79" s="226"/>
      <c r="Q79" s="226"/>
      <c r="R79" s="226"/>
      <c r="S79" s="226"/>
      <c r="T79" s="226"/>
      <c r="U79" s="226"/>
      <c r="V79" s="226"/>
      <c r="W79" s="226"/>
      <c r="X79" s="226"/>
      <c r="Y79" s="226"/>
      <c r="Z79" s="226"/>
      <c r="AA79" s="226"/>
      <c r="AB79" s="226"/>
      <c r="AC79" s="226"/>
      <c r="AD79" s="226"/>
      <c r="AE79" s="226"/>
      <c r="AF79" s="226"/>
      <c r="AG79" s="226"/>
      <c r="AH79" s="226"/>
      <c r="AI79" s="89"/>
    </row>
    <row r="80" spans="1:35" s="2" customFormat="1" ht="15" x14ac:dyDescent="0.25">
      <c r="A80" s="313" t="s">
        <v>63</v>
      </c>
      <c r="B80" s="313"/>
      <c r="C80" s="313"/>
      <c r="D80" s="313"/>
      <c r="E80" s="313"/>
      <c r="F80" s="313"/>
      <c r="G80" s="313"/>
      <c r="H80" s="313"/>
      <c r="I80" s="313"/>
      <c r="J80" s="313"/>
      <c r="K80" s="313"/>
      <c r="L80" s="313"/>
      <c r="M80" s="313"/>
      <c r="N80" s="313"/>
      <c r="O80" s="313"/>
      <c r="P80" s="226"/>
      <c r="Q80" s="226"/>
      <c r="R80" s="226"/>
      <c r="S80" s="226"/>
      <c r="T80" s="226"/>
      <c r="U80" s="226"/>
      <c r="V80" s="226"/>
      <c r="W80" s="226"/>
      <c r="X80" s="226"/>
      <c r="Y80" s="226"/>
      <c r="Z80" s="226"/>
      <c r="AA80" s="226"/>
      <c r="AB80" s="226"/>
      <c r="AC80" s="226"/>
      <c r="AD80" s="226"/>
      <c r="AE80" s="226"/>
      <c r="AF80" s="226"/>
      <c r="AG80" s="226"/>
      <c r="AH80" s="226"/>
      <c r="AI80" s="89"/>
    </row>
    <row r="81" spans="1:35" s="2" customFormat="1" ht="16.5" customHeight="1" x14ac:dyDescent="0.25">
      <c r="A81" s="54"/>
      <c r="B81" s="54"/>
      <c r="C81" s="54"/>
      <c r="D81" s="54"/>
      <c r="E81" s="54"/>
      <c r="F81" s="54"/>
      <c r="G81" s="54"/>
      <c r="H81" s="54"/>
      <c r="I81" s="54"/>
      <c r="J81" s="54"/>
      <c r="K81" s="54"/>
      <c r="L81" s="54"/>
      <c r="M81" s="54"/>
      <c r="N81" s="54"/>
      <c r="O81" s="54"/>
      <c r="P81" s="226"/>
      <c r="Q81" s="226"/>
      <c r="R81" s="226"/>
      <c r="S81" s="226"/>
      <c r="T81" s="226"/>
      <c r="U81" s="226"/>
      <c r="V81" s="226"/>
      <c r="W81" s="226"/>
      <c r="X81" s="226"/>
      <c r="Y81" s="226"/>
      <c r="Z81" s="226"/>
      <c r="AA81" s="226"/>
      <c r="AB81" s="226"/>
      <c r="AC81" s="226"/>
      <c r="AD81" s="226"/>
      <c r="AE81" s="226"/>
      <c r="AF81" s="226"/>
      <c r="AG81" s="226"/>
      <c r="AH81" s="226"/>
      <c r="AI81" s="89"/>
    </row>
    <row r="82" spans="1:35" s="2" customFormat="1" ht="15" x14ac:dyDescent="0.25">
      <c r="A82" s="275" t="s">
        <v>64</v>
      </c>
      <c r="B82" s="293"/>
      <c r="C82" s="293"/>
      <c r="D82" s="293"/>
      <c r="E82" s="293"/>
      <c r="F82" s="293"/>
      <c r="G82" s="293"/>
      <c r="H82" s="293"/>
      <c r="I82" s="294"/>
      <c r="J82" s="293"/>
      <c r="K82" s="293"/>
      <c r="L82" s="293"/>
      <c r="M82" s="295"/>
      <c r="N82" s="55">
        <f>Y1</f>
        <v>107026215.26000001</v>
      </c>
      <c r="O82" s="47" t="s">
        <v>32</v>
      </c>
      <c r="P82" s="226"/>
      <c r="Q82" s="226"/>
      <c r="R82" s="226"/>
      <c r="S82" s="226"/>
      <c r="T82" s="226"/>
      <c r="U82" s="226"/>
      <c r="V82" s="226"/>
      <c r="W82" s="226"/>
      <c r="X82" s="226"/>
      <c r="Y82" s="226"/>
      <c r="Z82" s="226"/>
      <c r="AA82" s="226"/>
      <c r="AB82" s="226"/>
      <c r="AC82" s="226"/>
      <c r="AD82" s="226"/>
      <c r="AE82" s="226"/>
      <c r="AF82" s="226"/>
      <c r="AG82" s="226"/>
      <c r="AH82" s="226"/>
      <c r="AI82" s="89"/>
    </row>
    <row r="83" spans="1:35" s="2" customFormat="1" ht="26.25" customHeight="1" x14ac:dyDescent="0.25">
      <c r="A83" s="275" t="s">
        <v>65</v>
      </c>
      <c r="B83" s="275"/>
      <c r="C83" s="275"/>
      <c r="D83" s="275"/>
      <c r="E83" s="275"/>
      <c r="F83" s="275"/>
      <c r="G83" s="275"/>
      <c r="H83" s="275"/>
      <c r="I83" s="276"/>
      <c r="J83" s="275"/>
      <c r="K83" s="275"/>
      <c r="L83" s="275"/>
      <c r="M83" s="275"/>
      <c r="N83" s="55">
        <f>Y3</f>
        <v>71498704.920000002</v>
      </c>
      <c r="O83" s="47" t="s">
        <v>32</v>
      </c>
      <c r="P83" s="226"/>
      <c r="Q83" s="226"/>
      <c r="R83" s="226"/>
      <c r="S83" s="226"/>
      <c r="T83" s="226"/>
      <c r="U83" s="226"/>
      <c r="V83" s="226"/>
      <c r="W83" s="226"/>
      <c r="X83" s="226"/>
      <c r="Y83" s="226"/>
      <c r="Z83" s="226"/>
      <c r="AA83" s="226"/>
      <c r="AB83" s="226"/>
      <c r="AC83" s="226"/>
      <c r="AD83" s="226"/>
      <c r="AE83" s="226"/>
      <c r="AF83" s="226"/>
      <c r="AG83" s="226"/>
      <c r="AH83" s="226"/>
      <c r="AI83" s="89"/>
    </row>
    <row r="84" spans="1:35" s="2" customFormat="1" ht="15" x14ac:dyDescent="0.25">
      <c r="A84" s="275" t="s">
        <v>66</v>
      </c>
      <c r="B84" s="275"/>
      <c r="C84" s="275"/>
      <c r="D84" s="275"/>
      <c r="E84" s="275"/>
      <c r="F84" s="275"/>
      <c r="G84" s="275"/>
      <c r="H84" s="275"/>
      <c r="I84" s="275"/>
      <c r="J84" s="275"/>
      <c r="K84" s="275"/>
      <c r="L84" s="275"/>
      <c r="M84" s="275"/>
      <c r="N84" s="52">
        <f>Y4</f>
        <v>6200000</v>
      </c>
      <c r="O84" s="47" t="s">
        <v>32</v>
      </c>
      <c r="P84" s="226"/>
      <c r="Q84" s="226"/>
      <c r="R84" s="226"/>
      <c r="S84" s="226"/>
      <c r="T84" s="226"/>
      <c r="U84" s="226"/>
      <c r="V84" s="226"/>
      <c r="W84" s="226"/>
      <c r="X84" s="226"/>
      <c r="Y84" s="226"/>
      <c r="Z84" s="226"/>
      <c r="AA84" s="226"/>
      <c r="AB84" s="226"/>
      <c r="AC84" s="226"/>
      <c r="AD84" s="226"/>
      <c r="AE84" s="226"/>
      <c r="AF84" s="226"/>
      <c r="AG84" s="226"/>
      <c r="AH84" s="226"/>
      <c r="AI84" s="89"/>
    </row>
    <row r="85" spans="1:35" s="2" customFormat="1" ht="15" x14ac:dyDescent="0.25">
      <c r="A85" s="275" t="s">
        <v>67</v>
      </c>
      <c r="B85" s="275"/>
      <c r="C85" s="275"/>
      <c r="D85" s="275"/>
      <c r="E85" s="275"/>
      <c r="F85" s="275"/>
      <c r="G85" s="275"/>
      <c r="H85" s="275"/>
      <c r="I85" s="275"/>
      <c r="J85" s="275"/>
      <c r="K85" s="275"/>
      <c r="L85" s="275"/>
      <c r="M85" s="275"/>
      <c r="N85" s="52">
        <v>0</v>
      </c>
      <c r="O85" s="47" t="s">
        <v>32</v>
      </c>
      <c r="P85" s="226"/>
      <c r="Q85" s="226"/>
      <c r="R85" s="226"/>
      <c r="S85" s="226"/>
      <c r="T85" s="226"/>
      <c r="U85" s="226"/>
      <c r="V85" s="226"/>
      <c r="W85" s="226"/>
      <c r="X85" s="226"/>
      <c r="Y85" s="226"/>
      <c r="Z85" s="226"/>
      <c r="AA85" s="226"/>
      <c r="AB85" s="226"/>
      <c r="AC85" s="226"/>
      <c r="AD85" s="226"/>
      <c r="AE85" s="226"/>
      <c r="AF85" s="226"/>
      <c r="AG85" s="226"/>
      <c r="AH85" s="226"/>
      <c r="AI85" s="89"/>
    </row>
    <row r="86" spans="1:35" s="2" customFormat="1" ht="38.25" customHeight="1" x14ac:dyDescent="0.25">
      <c r="A86" s="275" t="s">
        <v>68</v>
      </c>
      <c r="B86" s="275"/>
      <c r="C86" s="275"/>
      <c r="D86" s="275"/>
      <c r="E86" s="275"/>
      <c r="F86" s="275"/>
      <c r="G86" s="275"/>
      <c r="H86" s="275"/>
      <c r="I86" s="275"/>
      <c r="J86" s="275"/>
      <c r="K86" s="275"/>
      <c r="L86" s="275"/>
      <c r="M86" s="275"/>
      <c r="N86" s="52">
        <v>0</v>
      </c>
      <c r="O86" s="47" t="s">
        <v>32</v>
      </c>
      <c r="P86" s="226"/>
      <c r="Q86" s="226"/>
      <c r="R86" s="226"/>
      <c r="S86" s="226"/>
      <c r="T86" s="226"/>
      <c r="U86" s="226"/>
      <c r="V86" s="226"/>
      <c r="W86" s="226"/>
      <c r="X86" s="226"/>
      <c r="Y86" s="226"/>
      <c r="Z86" s="226"/>
      <c r="AA86" s="226"/>
      <c r="AB86" s="226"/>
      <c r="AC86" s="226"/>
      <c r="AD86" s="226"/>
      <c r="AE86" s="226"/>
      <c r="AF86" s="226"/>
      <c r="AG86" s="226"/>
      <c r="AH86" s="226"/>
      <c r="AI86" s="89"/>
    </row>
    <row r="87" spans="1:35" s="2" customFormat="1" ht="28.5" customHeight="1" x14ac:dyDescent="0.25">
      <c r="A87" s="275" t="s">
        <v>69</v>
      </c>
      <c r="B87" s="275"/>
      <c r="C87" s="275"/>
      <c r="D87" s="275"/>
      <c r="E87" s="275"/>
      <c r="F87" s="275"/>
      <c r="G87" s="275"/>
      <c r="H87" s="275"/>
      <c r="I87" s="275"/>
      <c r="J87" s="275"/>
      <c r="K87" s="275"/>
      <c r="L87" s="275"/>
      <c r="M87" s="275"/>
      <c r="N87" s="52">
        <v>0</v>
      </c>
      <c r="O87" s="47" t="s">
        <v>32</v>
      </c>
      <c r="P87" s="226"/>
      <c r="Q87" s="226"/>
      <c r="R87" s="226"/>
      <c r="S87" s="226"/>
      <c r="T87" s="226"/>
      <c r="U87" s="226"/>
      <c r="V87" s="226"/>
      <c r="W87" s="226"/>
      <c r="X87" s="226"/>
      <c r="Y87" s="226"/>
      <c r="Z87" s="226"/>
      <c r="AA87" s="226"/>
      <c r="AB87" s="226"/>
      <c r="AC87" s="226"/>
      <c r="AD87" s="226"/>
      <c r="AE87" s="226"/>
      <c r="AF87" s="226"/>
      <c r="AG87" s="226"/>
      <c r="AH87" s="226"/>
      <c r="AI87" s="89"/>
    </row>
    <row r="88" spans="1:35" s="28" customFormat="1" ht="41.25" customHeight="1" x14ac:dyDescent="0.25">
      <c r="A88" s="275" t="s">
        <v>70</v>
      </c>
      <c r="B88" s="275"/>
      <c r="C88" s="275"/>
      <c r="D88" s="275"/>
      <c r="E88" s="275"/>
      <c r="F88" s="275"/>
      <c r="G88" s="275"/>
      <c r="H88" s="275"/>
      <c r="I88" s="275"/>
      <c r="J88" s="275"/>
      <c r="K88" s="275"/>
      <c r="L88" s="275"/>
      <c r="M88" s="275"/>
      <c r="N88" s="52">
        <v>0</v>
      </c>
      <c r="O88" s="47" t="s">
        <v>32</v>
      </c>
      <c r="P88" s="226"/>
      <c r="Q88" s="226"/>
      <c r="R88" s="226"/>
      <c r="S88" s="226"/>
      <c r="T88" s="226"/>
      <c r="U88" s="226"/>
      <c r="V88" s="226"/>
      <c r="W88" s="226"/>
      <c r="X88" s="226"/>
      <c r="Y88" s="226"/>
      <c r="Z88" s="226"/>
      <c r="AA88" s="226"/>
      <c r="AB88" s="226"/>
      <c r="AC88" s="226"/>
      <c r="AD88" s="226"/>
      <c r="AE88" s="226"/>
      <c r="AF88" s="226"/>
      <c r="AG88" s="226"/>
      <c r="AH88" s="226"/>
      <c r="AI88" s="89"/>
    </row>
    <row r="89" spans="1:35" s="25" customFormat="1" ht="30" customHeight="1" x14ac:dyDescent="0.25">
      <c r="A89" s="275" t="s">
        <v>71</v>
      </c>
      <c r="B89" s="275"/>
      <c r="C89" s="275"/>
      <c r="D89" s="275"/>
      <c r="E89" s="275"/>
      <c r="F89" s="275"/>
      <c r="G89" s="275"/>
      <c r="H89" s="275"/>
      <c r="I89" s="275"/>
      <c r="J89" s="275"/>
      <c r="K89" s="275"/>
      <c r="L89" s="275"/>
      <c r="M89" s="275"/>
      <c r="N89" s="52">
        <v>0</v>
      </c>
      <c r="O89" s="47" t="s">
        <v>32</v>
      </c>
      <c r="P89" s="226"/>
      <c r="Q89" s="226"/>
      <c r="R89" s="226"/>
      <c r="S89" s="226"/>
      <c r="T89" s="226"/>
      <c r="U89" s="226"/>
      <c r="V89" s="226"/>
      <c r="W89" s="226"/>
      <c r="X89" s="226"/>
      <c r="Y89" s="226"/>
      <c r="Z89" s="226"/>
      <c r="AA89" s="226"/>
      <c r="AB89" s="226"/>
      <c r="AC89" s="226"/>
      <c r="AD89" s="226"/>
      <c r="AE89" s="226"/>
      <c r="AF89" s="226"/>
      <c r="AG89" s="226"/>
      <c r="AH89" s="226"/>
      <c r="AI89" s="89"/>
    </row>
    <row r="90" spans="1:35" s="34" customFormat="1" ht="18" customHeight="1" x14ac:dyDescent="0.25">
      <c r="A90" s="225"/>
      <c r="B90" s="225"/>
      <c r="C90" s="225"/>
      <c r="D90" s="225"/>
      <c r="E90" s="225"/>
      <c r="F90" s="225"/>
      <c r="G90" s="225"/>
      <c r="H90" s="225"/>
      <c r="I90" s="225"/>
      <c r="J90" s="225"/>
      <c r="K90" s="225"/>
      <c r="L90" s="225"/>
      <c r="M90" s="225"/>
      <c r="N90" s="53"/>
      <c r="O90" s="226"/>
      <c r="P90" s="226"/>
      <c r="Q90" s="226"/>
      <c r="R90" s="226"/>
      <c r="S90" s="226"/>
      <c r="T90" s="226"/>
      <c r="U90" s="226"/>
      <c r="V90" s="226"/>
      <c r="W90" s="226"/>
      <c r="X90" s="226"/>
      <c r="Y90" s="226"/>
      <c r="Z90" s="226"/>
      <c r="AA90" s="226"/>
      <c r="AB90" s="226"/>
      <c r="AC90" s="226"/>
      <c r="AD90" s="226"/>
      <c r="AE90" s="226"/>
      <c r="AF90" s="226"/>
      <c r="AG90" s="226"/>
      <c r="AH90" s="226"/>
      <c r="AI90" s="89"/>
    </row>
    <row r="91" spans="1:35" s="25" customFormat="1" ht="20.25" customHeight="1" x14ac:dyDescent="0.25">
      <c r="A91" s="277" t="s">
        <v>7</v>
      </c>
      <c r="B91" s="277" t="s">
        <v>8</v>
      </c>
      <c r="C91" s="277" t="s">
        <v>9</v>
      </c>
      <c r="D91" s="287" t="s">
        <v>10</v>
      </c>
      <c r="E91" s="297"/>
      <c r="F91" s="297"/>
      <c r="G91" s="297"/>
      <c r="H91" s="297"/>
      <c r="I91" s="297"/>
      <c r="J91" s="297"/>
      <c r="K91" s="297"/>
      <c r="L91" s="297"/>
      <c r="M91" s="288"/>
      <c r="N91" s="284" t="s">
        <v>11</v>
      </c>
      <c r="O91" s="284" t="s">
        <v>12</v>
      </c>
      <c r="P91" s="226"/>
      <c r="Q91" s="226"/>
      <c r="R91" s="226"/>
      <c r="S91" s="226"/>
      <c r="T91" s="226"/>
      <c r="U91" s="226"/>
      <c r="V91" s="226"/>
      <c r="W91" s="226"/>
      <c r="X91" s="226"/>
      <c r="Y91" s="226"/>
      <c r="Z91" s="226"/>
      <c r="AA91" s="226"/>
      <c r="AB91" s="226"/>
      <c r="AC91" s="226"/>
      <c r="AD91" s="226"/>
      <c r="AE91" s="226"/>
      <c r="AF91" s="226"/>
      <c r="AG91" s="226"/>
      <c r="AH91" s="226"/>
      <c r="AI91" s="89"/>
    </row>
    <row r="92" spans="1:35" s="25" customFormat="1" ht="28.5" customHeight="1" x14ac:dyDescent="0.25">
      <c r="A92" s="296"/>
      <c r="B92" s="296"/>
      <c r="C92" s="296"/>
      <c r="D92" s="284" t="s">
        <v>13</v>
      </c>
      <c r="E92" s="284" t="s">
        <v>14</v>
      </c>
      <c r="F92" s="287" t="s">
        <v>15</v>
      </c>
      <c r="G92" s="288"/>
      <c r="H92" s="284" t="s">
        <v>16</v>
      </c>
      <c r="I92" s="289" t="s">
        <v>17</v>
      </c>
      <c r="J92" s="290"/>
      <c r="K92" s="281" t="s">
        <v>18</v>
      </c>
      <c r="L92" s="291" t="s">
        <v>19</v>
      </c>
      <c r="M92" s="292"/>
      <c r="N92" s="285"/>
      <c r="O92" s="285"/>
      <c r="P92" s="226"/>
      <c r="Q92" s="226"/>
      <c r="R92" s="226"/>
      <c r="S92" s="226"/>
      <c r="T92" s="226"/>
      <c r="U92" s="226"/>
      <c r="V92" s="226"/>
      <c r="W92" s="226"/>
      <c r="X92" s="226"/>
      <c r="Y92" s="226"/>
      <c r="Z92" s="226"/>
      <c r="AA92" s="226"/>
      <c r="AB92" s="226"/>
      <c r="AC92" s="226"/>
      <c r="AD92" s="226"/>
      <c r="AE92" s="226"/>
      <c r="AF92" s="226"/>
      <c r="AG92" s="226"/>
      <c r="AH92" s="226"/>
      <c r="AI92" s="89"/>
    </row>
    <row r="93" spans="1:35" s="25" customFormat="1" ht="35.25" customHeight="1" x14ac:dyDescent="0.25">
      <c r="A93" s="296"/>
      <c r="B93" s="296"/>
      <c r="C93" s="296"/>
      <c r="D93" s="285"/>
      <c r="E93" s="285"/>
      <c r="F93" s="277" t="s">
        <v>20</v>
      </c>
      <c r="G93" s="277" t="s">
        <v>21</v>
      </c>
      <c r="H93" s="285"/>
      <c r="I93" s="314" t="s">
        <v>22</v>
      </c>
      <c r="J93" s="277" t="s">
        <v>21</v>
      </c>
      <c r="K93" s="282"/>
      <c r="L93" s="50" t="s">
        <v>23</v>
      </c>
      <c r="M93" s="279" t="s">
        <v>24</v>
      </c>
      <c r="N93" s="285"/>
      <c r="O93" s="286"/>
      <c r="P93" s="226"/>
      <c r="Q93" s="226"/>
      <c r="R93" s="226"/>
      <c r="S93" s="226"/>
      <c r="T93" s="226"/>
      <c r="U93" s="226"/>
      <c r="V93" s="226"/>
      <c r="W93" s="226"/>
      <c r="X93" s="226"/>
      <c r="Y93" s="226"/>
      <c r="Z93" s="226"/>
      <c r="AA93" s="226"/>
      <c r="AB93" s="226"/>
      <c r="AC93" s="226"/>
      <c r="AD93" s="226"/>
      <c r="AE93" s="226"/>
      <c r="AF93" s="226"/>
      <c r="AG93" s="226"/>
      <c r="AH93" s="226"/>
      <c r="AI93" s="89"/>
    </row>
    <row r="94" spans="1:35" s="25" customFormat="1" ht="36" customHeight="1" x14ac:dyDescent="0.25">
      <c r="A94" s="278"/>
      <c r="B94" s="278"/>
      <c r="C94" s="278"/>
      <c r="D94" s="286"/>
      <c r="E94" s="286"/>
      <c r="F94" s="278"/>
      <c r="G94" s="278"/>
      <c r="H94" s="286"/>
      <c r="I94" s="315"/>
      <c r="J94" s="278"/>
      <c r="K94" s="283"/>
      <c r="L94" s="50" t="s">
        <v>25</v>
      </c>
      <c r="M94" s="280"/>
      <c r="N94" s="286"/>
      <c r="O94" s="48" t="s">
        <v>26</v>
      </c>
      <c r="P94" s="226"/>
      <c r="Q94" s="226"/>
      <c r="R94" s="226"/>
      <c r="S94" s="226"/>
      <c r="T94" s="226"/>
      <c r="U94" s="226"/>
      <c r="V94" s="226"/>
      <c r="W94" s="226"/>
      <c r="X94" s="226"/>
      <c r="Y94" s="226"/>
      <c r="Z94" s="226"/>
      <c r="AA94" s="226"/>
      <c r="AB94" s="226"/>
      <c r="AC94" s="226"/>
      <c r="AD94" s="226"/>
      <c r="AE94" s="226"/>
      <c r="AF94" s="226"/>
      <c r="AG94" s="226"/>
      <c r="AH94" s="226"/>
      <c r="AI94" s="89"/>
    </row>
    <row r="95" spans="1:35" s="25" customFormat="1" ht="31.5" customHeight="1" x14ac:dyDescent="0.25">
      <c r="A95" s="48">
        <v>1</v>
      </c>
      <c r="B95" s="48">
        <v>2</v>
      </c>
      <c r="C95" s="48">
        <v>3</v>
      </c>
      <c r="D95" s="48">
        <v>4</v>
      </c>
      <c r="E95" s="48">
        <v>5</v>
      </c>
      <c r="F95" s="48">
        <v>6</v>
      </c>
      <c r="G95" s="48">
        <v>7</v>
      </c>
      <c r="H95" s="48">
        <v>8</v>
      </c>
      <c r="I95" s="49">
        <v>9</v>
      </c>
      <c r="J95" s="48">
        <v>10</v>
      </c>
      <c r="K95" s="48">
        <v>11</v>
      </c>
      <c r="L95" s="48">
        <v>12</v>
      </c>
      <c r="M95" s="48">
        <v>13</v>
      </c>
      <c r="N95" s="48">
        <v>14</v>
      </c>
      <c r="O95" s="48">
        <v>15</v>
      </c>
      <c r="P95" s="226"/>
      <c r="Q95" s="226"/>
      <c r="R95" s="226"/>
      <c r="S95" s="226"/>
      <c r="T95" s="226"/>
      <c r="U95" s="226"/>
      <c r="V95" s="226"/>
      <c r="W95" s="226"/>
      <c r="X95" s="226"/>
      <c r="Y95" s="226"/>
      <c r="Z95" s="226"/>
      <c r="AA95" s="226"/>
      <c r="AB95" s="226"/>
      <c r="AC95" s="226"/>
      <c r="AD95" s="226"/>
      <c r="AE95" s="226"/>
      <c r="AF95" s="226"/>
      <c r="AG95" s="226"/>
      <c r="AH95" s="226"/>
      <c r="AI95" s="89"/>
    </row>
    <row r="96" spans="1:35" s="25" customFormat="1" ht="24" customHeight="1" x14ac:dyDescent="0.25">
      <c r="A96" s="1"/>
      <c r="B96" s="22"/>
      <c r="C96" s="22"/>
      <c r="D96" s="30"/>
      <c r="E96" s="22"/>
      <c r="F96" s="22"/>
      <c r="G96" s="22"/>
      <c r="H96" s="22"/>
      <c r="I96" s="31"/>
      <c r="J96" s="22"/>
      <c r="K96" s="23"/>
      <c r="L96" s="32"/>
      <c r="M96" s="32"/>
      <c r="N96" s="1"/>
      <c r="O96" s="22"/>
      <c r="P96" s="226"/>
      <c r="Q96" s="226"/>
      <c r="R96" s="226"/>
      <c r="S96" s="226"/>
      <c r="T96" s="226"/>
      <c r="U96" s="226"/>
      <c r="V96" s="226"/>
      <c r="W96" s="226"/>
      <c r="X96" s="226"/>
      <c r="Y96" s="226"/>
      <c r="Z96" s="226"/>
      <c r="AA96" s="226"/>
      <c r="AB96" s="226"/>
      <c r="AC96" s="226"/>
      <c r="AD96" s="226"/>
      <c r="AE96" s="226"/>
      <c r="AF96" s="226"/>
      <c r="AG96" s="226"/>
      <c r="AH96" s="226"/>
      <c r="AI96" s="89"/>
    </row>
    <row r="97" spans="1:35" s="25" customFormat="1" ht="14.25" customHeight="1" x14ac:dyDescent="0.25">
      <c r="A97" s="270" t="s">
        <v>44</v>
      </c>
      <c r="B97" s="270"/>
      <c r="C97" s="270"/>
      <c r="D97" s="270"/>
      <c r="E97" s="270"/>
      <c r="F97" s="270"/>
      <c r="G97" s="270"/>
      <c r="H97" s="270"/>
      <c r="I97" s="271"/>
      <c r="J97" s="25" t="s">
        <v>33</v>
      </c>
      <c r="K97" s="270"/>
      <c r="L97" s="270"/>
      <c r="M97" s="33"/>
      <c r="N97" s="272">
        <v>42965</v>
      </c>
      <c r="O97" s="272"/>
      <c r="P97" s="226"/>
      <c r="Q97" s="226"/>
      <c r="R97" s="226"/>
      <c r="S97" s="226"/>
      <c r="T97" s="226"/>
      <c r="U97" s="226"/>
      <c r="V97" s="226"/>
      <c r="W97" s="226"/>
      <c r="X97" s="226"/>
      <c r="Y97" s="226"/>
      <c r="Z97" s="226"/>
      <c r="AA97" s="226"/>
      <c r="AB97" s="226"/>
      <c r="AC97" s="226"/>
      <c r="AD97" s="226"/>
      <c r="AE97" s="226"/>
      <c r="AF97" s="226"/>
      <c r="AG97" s="226"/>
      <c r="AH97" s="226"/>
      <c r="AI97" s="89"/>
    </row>
    <row r="98" spans="1:35" s="28" customFormat="1" ht="15" x14ac:dyDescent="0.25">
      <c r="A98" s="273" t="s">
        <v>34</v>
      </c>
      <c r="B98" s="273"/>
      <c r="C98" s="273"/>
      <c r="D98" s="273"/>
      <c r="E98" s="273"/>
      <c r="F98" s="273"/>
      <c r="G98" s="273"/>
      <c r="H98" s="273"/>
      <c r="I98" s="274"/>
      <c r="J98" s="34"/>
      <c r="K98" s="273" t="s">
        <v>35</v>
      </c>
      <c r="L98" s="273"/>
      <c r="M98" s="35"/>
      <c r="N98" s="273" t="s">
        <v>36</v>
      </c>
      <c r="O98" s="273"/>
      <c r="P98" s="226"/>
      <c r="Q98" s="226"/>
      <c r="R98" s="226"/>
      <c r="S98" s="226"/>
      <c r="T98" s="226"/>
      <c r="U98" s="226"/>
      <c r="V98" s="226"/>
      <c r="W98" s="226"/>
      <c r="X98" s="226"/>
      <c r="Y98" s="226"/>
      <c r="Z98" s="226"/>
      <c r="AA98" s="226"/>
      <c r="AB98" s="226"/>
      <c r="AC98" s="226"/>
      <c r="AD98" s="226"/>
      <c r="AE98" s="226"/>
      <c r="AF98" s="226"/>
      <c r="AG98" s="226"/>
      <c r="AH98" s="226"/>
      <c r="AI98" s="89"/>
    </row>
    <row r="99" spans="1:35" s="28" customFormat="1" ht="15" x14ac:dyDescent="0.25">
      <c r="A99" s="51"/>
      <c r="B99" s="25"/>
      <c r="C99" s="25"/>
      <c r="D99" s="36"/>
      <c r="E99" s="25"/>
      <c r="F99" s="25"/>
      <c r="G99" s="25"/>
      <c r="H99" s="25"/>
      <c r="I99" s="37"/>
      <c r="J99" s="25"/>
      <c r="K99" s="267" t="s">
        <v>121</v>
      </c>
      <c r="L99" s="267"/>
      <c r="M99" s="33"/>
      <c r="N99" s="25"/>
      <c r="O99" s="25"/>
      <c r="P99" s="226"/>
      <c r="Q99" s="226"/>
      <c r="R99" s="226"/>
      <c r="S99" s="226"/>
      <c r="T99" s="226"/>
      <c r="U99" s="226"/>
      <c r="V99" s="226"/>
      <c r="W99" s="226"/>
      <c r="X99" s="226"/>
      <c r="Y99" s="226"/>
      <c r="Z99" s="226"/>
      <c r="AA99" s="226"/>
      <c r="AB99" s="226"/>
      <c r="AC99" s="226"/>
      <c r="AD99" s="226"/>
      <c r="AE99" s="226"/>
      <c r="AF99" s="226"/>
      <c r="AG99" s="226"/>
      <c r="AH99" s="226"/>
      <c r="AI99" s="89"/>
    </row>
    <row r="100" spans="1:35" ht="15.75" x14ac:dyDescent="0.25">
      <c r="A100" s="268"/>
      <c r="B100" s="268"/>
      <c r="C100" s="268"/>
      <c r="D100" s="38"/>
      <c r="E100" s="264"/>
      <c r="F100" s="264"/>
      <c r="G100" s="264"/>
      <c r="H100" s="226"/>
      <c r="I100" s="39"/>
      <c r="J100" s="40"/>
      <c r="K100" s="41"/>
      <c r="L100" s="42"/>
      <c r="M100" s="43"/>
      <c r="N100" s="26"/>
      <c r="O100" s="26"/>
      <c r="P100" s="226"/>
      <c r="Q100" s="226"/>
      <c r="R100" s="226"/>
      <c r="S100" s="226"/>
      <c r="T100" s="226"/>
      <c r="U100" s="226"/>
      <c r="V100" s="226"/>
      <c r="W100" s="226"/>
      <c r="X100" s="226"/>
      <c r="Y100" s="226"/>
      <c r="Z100" s="226"/>
      <c r="AA100" s="226"/>
      <c r="AB100" s="226"/>
      <c r="AC100" s="226"/>
      <c r="AD100" s="226"/>
      <c r="AE100" s="226"/>
      <c r="AF100" s="226"/>
      <c r="AG100" s="226"/>
      <c r="AH100" s="226"/>
      <c r="AI100" s="89"/>
    </row>
    <row r="101" spans="1:35" ht="15" x14ac:dyDescent="0.2">
      <c r="A101" s="46"/>
      <c r="B101" s="46"/>
      <c r="C101" s="46"/>
      <c r="D101" s="44"/>
      <c r="E101" s="260"/>
      <c r="F101" s="260"/>
      <c r="G101" s="261"/>
      <c r="H101" s="261"/>
      <c r="I101" s="262"/>
      <c r="J101" s="269"/>
      <c r="K101" s="269"/>
      <c r="L101" s="263"/>
      <c r="M101" s="263"/>
      <c r="N101" s="26"/>
      <c r="O101" s="26"/>
      <c r="P101" s="226"/>
      <c r="Q101" s="226"/>
      <c r="R101" s="226"/>
      <c r="S101" s="226"/>
      <c r="T101" s="226"/>
      <c r="U101" s="226"/>
      <c r="V101" s="226"/>
      <c r="W101" s="226"/>
      <c r="X101" s="226"/>
      <c r="Y101" s="226"/>
      <c r="Z101" s="226"/>
      <c r="AA101" s="226"/>
      <c r="AB101" s="226"/>
      <c r="AC101" s="226"/>
      <c r="AD101" s="226"/>
      <c r="AE101" s="226"/>
      <c r="AF101" s="226"/>
      <c r="AG101" s="226"/>
      <c r="AH101" s="226"/>
      <c r="AI101" s="89"/>
    </row>
    <row r="102" spans="1:35" ht="15.75" x14ac:dyDescent="0.25">
      <c r="A102" s="40"/>
      <c r="B102" s="40"/>
      <c r="C102" s="40"/>
      <c r="D102" s="38"/>
      <c r="E102" s="264"/>
      <c r="F102" s="264"/>
      <c r="G102" s="264"/>
      <c r="H102" s="226"/>
      <c r="I102" s="39"/>
      <c r="J102" s="40"/>
      <c r="K102" s="41"/>
      <c r="L102" s="42"/>
      <c r="M102" s="43"/>
      <c r="N102" s="26"/>
      <c r="O102" s="26"/>
      <c r="P102" s="226"/>
      <c r="Q102" s="226"/>
      <c r="R102" s="226"/>
      <c r="S102" s="226"/>
      <c r="T102" s="226"/>
      <c r="U102" s="226"/>
      <c r="V102" s="226"/>
      <c r="W102" s="226"/>
      <c r="X102" s="226"/>
      <c r="Y102" s="226"/>
      <c r="Z102" s="226"/>
      <c r="AA102" s="226"/>
      <c r="AB102" s="226"/>
      <c r="AC102" s="226"/>
      <c r="AD102" s="226"/>
      <c r="AE102" s="226"/>
      <c r="AF102" s="226"/>
      <c r="AG102" s="226"/>
      <c r="AH102" s="226"/>
      <c r="AI102" s="89"/>
    </row>
    <row r="103" spans="1:35" ht="15" x14ac:dyDescent="0.2">
      <c r="A103" s="46"/>
      <c r="B103" s="46"/>
      <c r="C103" s="46"/>
      <c r="D103" s="44"/>
      <c r="E103" s="260"/>
      <c r="F103" s="260"/>
      <c r="G103" s="261"/>
      <c r="H103" s="261"/>
      <c r="I103" s="262"/>
      <c r="J103" s="265"/>
      <c r="K103" s="265"/>
      <c r="L103" s="263"/>
      <c r="M103" s="263"/>
      <c r="N103" s="26"/>
      <c r="O103" s="26"/>
      <c r="P103" s="226"/>
      <c r="Q103" s="226"/>
      <c r="R103" s="226"/>
      <c r="S103" s="226"/>
      <c r="T103" s="226"/>
      <c r="U103" s="226"/>
      <c r="V103" s="226"/>
      <c r="W103" s="226"/>
      <c r="X103" s="226"/>
      <c r="Y103" s="226"/>
      <c r="Z103" s="226"/>
      <c r="AA103" s="226"/>
      <c r="AB103" s="226"/>
      <c r="AC103" s="226"/>
      <c r="AD103" s="226"/>
      <c r="AE103" s="226"/>
      <c r="AF103" s="226"/>
      <c r="AG103" s="226"/>
      <c r="AH103" s="226"/>
      <c r="AI103" s="89"/>
    </row>
    <row r="104" spans="1:35" s="32" customFormat="1" ht="15.75" x14ac:dyDescent="0.25">
      <c r="A104" s="266"/>
      <c r="B104" s="266"/>
      <c r="C104" s="40"/>
      <c r="D104" s="38"/>
      <c r="E104" s="264"/>
      <c r="F104" s="264"/>
      <c r="G104" s="264"/>
      <c r="H104" s="226"/>
      <c r="I104" s="39"/>
      <c r="J104" s="40"/>
      <c r="K104" s="41"/>
      <c r="L104" s="42"/>
      <c r="M104" s="43"/>
      <c r="N104" s="26"/>
      <c r="O104" s="26"/>
      <c r="P104" s="226"/>
      <c r="Q104" s="226"/>
      <c r="R104" s="226"/>
      <c r="S104" s="226"/>
      <c r="T104" s="226"/>
      <c r="U104" s="226"/>
      <c r="V104" s="226"/>
      <c r="W104" s="226"/>
      <c r="X104" s="226"/>
      <c r="Y104" s="226"/>
      <c r="Z104" s="226"/>
      <c r="AA104" s="226"/>
      <c r="AB104" s="226"/>
      <c r="AC104" s="226"/>
      <c r="AD104" s="226"/>
      <c r="AE104" s="226"/>
      <c r="AF104" s="226"/>
      <c r="AG104" s="226"/>
      <c r="AH104" s="226"/>
      <c r="AI104" s="89"/>
    </row>
    <row r="105" spans="1:35" ht="15" x14ac:dyDescent="0.2">
      <c r="A105" s="46"/>
      <c r="B105" s="46"/>
      <c r="C105" s="46"/>
      <c r="D105" s="44"/>
      <c r="E105" s="260"/>
      <c r="F105" s="260"/>
      <c r="G105" s="261"/>
      <c r="H105" s="261"/>
      <c r="I105" s="262"/>
      <c r="J105" s="260"/>
      <c r="K105" s="260"/>
      <c r="L105" s="263"/>
      <c r="M105" s="263"/>
      <c r="N105" s="26"/>
      <c r="O105" s="26"/>
      <c r="P105" s="226"/>
      <c r="Q105" s="226"/>
      <c r="R105" s="226"/>
      <c r="S105" s="226"/>
      <c r="T105" s="226"/>
      <c r="U105" s="226"/>
      <c r="V105" s="226"/>
      <c r="W105" s="226"/>
      <c r="X105" s="226"/>
      <c r="Y105" s="226"/>
      <c r="Z105" s="226"/>
      <c r="AA105" s="226"/>
      <c r="AB105" s="226"/>
      <c r="AC105" s="226"/>
      <c r="AD105" s="226"/>
      <c r="AE105" s="226"/>
      <c r="AF105" s="226"/>
      <c r="AG105" s="226"/>
      <c r="AH105" s="226"/>
      <c r="AI105" s="89"/>
    </row>
    <row r="106" spans="1:35" ht="15" x14ac:dyDescent="0.25">
      <c r="P106" s="226"/>
      <c r="Q106" s="226"/>
      <c r="R106" s="226"/>
      <c r="S106" s="226"/>
      <c r="T106" s="226"/>
      <c r="U106" s="226"/>
      <c r="V106" s="226"/>
      <c r="W106" s="226"/>
      <c r="X106" s="226"/>
      <c r="Y106" s="226"/>
      <c r="Z106" s="226"/>
      <c r="AA106" s="226"/>
      <c r="AB106" s="226"/>
      <c r="AC106" s="226"/>
      <c r="AD106" s="226"/>
      <c r="AE106" s="226"/>
      <c r="AF106" s="226"/>
      <c r="AG106" s="226"/>
      <c r="AH106" s="226"/>
      <c r="AI106" s="89"/>
    </row>
    <row r="107" spans="1:35" s="32" customFormat="1" ht="15" x14ac:dyDescent="0.25">
      <c r="A107" s="1"/>
      <c r="B107" s="22"/>
      <c r="C107" s="22"/>
      <c r="D107" s="30"/>
      <c r="E107" s="22"/>
      <c r="F107" s="22"/>
      <c r="G107" s="22"/>
      <c r="H107" s="22"/>
      <c r="I107" s="31"/>
      <c r="J107" s="22"/>
      <c r="K107" s="23"/>
      <c r="L107" s="28"/>
      <c r="N107" s="1"/>
      <c r="O107" s="22"/>
      <c r="P107" s="226"/>
      <c r="Q107" s="226"/>
      <c r="R107" s="226"/>
      <c r="S107" s="226"/>
      <c r="T107" s="226"/>
      <c r="U107" s="226"/>
      <c r="V107" s="226"/>
      <c r="W107" s="226"/>
      <c r="X107" s="226"/>
      <c r="Y107" s="226"/>
      <c r="Z107" s="226"/>
      <c r="AA107" s="226"/>
      <c r="AB107" s="226"/>
      <c r="AC107" s="226"/>
      <c r="AD107" s="226"/>
      <c r="AE107" s="226"/>
      <c r="AF107" s="226"/>
      <c r="AG107" s="226"/>
      <c r="AH107" s="226"/>
      <c r="AI107" s="89"/>
    </row>
    <row r="108" spans="1:35" ht="15" x14ac:dyDescent="0.25">
      <c r="P108" s="226"/>
      <c r="Q108" s="226"/>
      <c r="R108" s="226"/>
      <c r="S108" s="226"/>
      <c r="T108" s="226"/>
      <c r="U108" s="226"/>
      <c r="V108" s="226"/>
      <c r="W108" s="226"/>
      <c r="X108" s="226"/>
      <c r="Y108" s="226"/>
      <c r="Z108" s="226"/>
      <c r="AA108" s="226"/>
      <c r="AB108" s="226"/>
      <c r="AC108" s="226"/>
      <c r="AD108" s="226"/>
      <c r="AE108" s="226"/>
      <c r="AF108" s="226"/>
      <c r="AG108" s="226"/>
      <c r="AH108" s="226"/>
      <c r="AI108" s="89"/>
    </row>
    <row r="109" spans="1:35" ht="15" x14ac:dyDescent="0.25">
      <c r="P109" s="226"/>
      <c r="Q109" s="226"/>
      <c r="R109" s="226"/>
      <c r="S109" s="226"/>
      <c r="T109" s="226"/>
      <c r="U109" s="226"/>
      <c r="V109" s="226"/>
      <c r="W109" s="226"/>
      <c r="X109" s="226"/>
      <c r="Y109" s="226"/>
      <c r="Z109" s="226"/>
      <c r="AA109" s="226"/>
      <c r="AB109" s="226"/>
      <c r="AC109" s="226"/>
      <c r="AD109" s="226"/>
      <c r="AE109" s="226"/>
      <c r="AF109" s="226"/>
      <c r="AG109" s="226"/>
      <c r="AH109" s="226"/>
      <c r="AI109" s="89"/>
    </row>
    <row r="110" spans="1:35" ht="15" x14ac:dyDescent="0.25">
      <c r="P110" s="226"/>
      <c r="Q110" s="226"/>
      <c r="R110" s="226"/>
      <c r="S110" s="226"/>
      <c r="T110" s="226"/>
      <c r="U110" s="226"/>
      <c r="V110" s="226"/>
      <c r="W110" s="226"/>
      <c r="X110" s="226"/>
      <c r="Y110" s="226"/>
      <c r="Z110" s="226"/>
      <c r="AA110" s="226"/>
      <c r="AB110" s="226"/>
      <c r="AC110" s="226"/>
      <c r="AD110" s="226"/>
      <c r="AE110" s="226"/>
      <c r="AF110" s="226"/>
      <c r="AG110" s="226"/>
      <c r="AH110" s="226"/>
      <c r="AI110" s="89"/>
    </row>
    <row r="111" spans="1:35" ht="15" x14ac:dyDescent="0.25">
      <c r="P111" s="226"/>
      <c r="Q111" s="226"/>
      <c r="R111" s="226"/>
      <c r="S111" s="226"/>
      <c r="T111" s="226"/>
      <c r="U111" s="226"/>
      <c r="V111" s="226"/>
      <c r="W111" s="226"/>
      <c r="X111" s="226"/>
      <c r="Y111" s="226"/>
      <c r="Z111" s="226"/>
      <c r="AA111" s="226"/>
      <c r="AB111" s="226"/>
      <c r="AC111" s="226"/>
      <c r="AD111" s="226"/>
      <c r="AE111" s="226"/>
      <c r="AF111" s="226"/>
      <c r="AG111" s="226"/>
      <c r="AH111" s="226"/>
      <c r="AI111" s="89"/>
    </row>
    <row r="112" spans="1:35" s="32" customFormat="1" ht="15" x14ac:dyDescent="0.25">
      <c r="A112" s="1"/>
      <c r="B112" s="22"/>
      <c r="C112" s="22"/>
      <c r="D112" s="30"/>
      <c r="E112" s="22"/>
      <c r="F112" s="22"/>
      <c r="G112" s="22"/>
      <c r="H112" s="22"/>
      <c r="I112" s="31"/>
      <c r="J112" s="22"/>
      <c r="K112" s="45"/>
      <c r="N112" s="1"/>
      <c r="O112" s="22"/>
      <c r="P112" s="226"/>
      <c r="Q112" s="226"/>
      <c r="R112" s="226"/>
      <c r="S112" s="226"/>
      <c r="T112" s="226"/>
      <c r="U112" s="226"/>
      <c r="V112" s="226"/>
      <c r="W112" s="226"/>
      <c r="X112" s="226"/>
      <c r="Y112" s="226"/>
      <c r="Z112" s="226"/>
      <c r="AA112" s="226"/>
      <c r="AB112" s="226"/>
      <c r="AC112" s="226"/>
      <c r="AD112" s="226"/>
      <c r="AE112" s="226"/>
      <c r="AF112" s="226"/>
      <c r="AG112" s="226"/>
      <c r="AH112" s="226"/>
      <c r="AI112" s="89"/>
    </row>
    <row r="113" spans="16:35" ht="15" x14ac:dyDescent="0.25">
      <c r="P113" s="226"/>
      <c r="Q113" s="226"/>
      <c r="R113" s="226"/>
      <c r="S113" s="226"/>
      <c r="T113" s="226"/>
      <c r="U113" s="226"/>
      <c r="V113" s="226"/>
      <c r="W113" s="226"/>
      <c r="X113" s="226"/>
      <c r="Y113" s="226"/>
      <c r="Z113" s="226"/>
      <c r="AA113" s="226"/>
      <c r="AB113" s="226"/>
      <c r="AC113" s="226"/>
      <c r="AD113" s="226"/>
      <c r="AE113" s="226"/>
      <c r="AF113" s="226"/>
      <c r="AG113" s="226"/>
      <c r="AH113" s="226"/>
      <c r="AI113" s="89"/>
    </row>
    <row r="114" spans="16:35" ht="15" x14ac:dyDescent="0.25">
      <c r="P114" s="226"/>
      <c r="Q114" s="226"/>
      <c r="R114" s="226"/>
      <c r="S114" s="226"/>
      <c r="T114" s="226"/>
      <c r="U114" s="226"/>
      <c r="V114" s="226"/>
      <c r="W114" s="226"/>
      <c r="X114" s="226"/>
      <c r="Y114" s="226"/>
      <c r="Z114" s="226"/>
      <c r="AA114" s="226"/>
      <c r="AB114" s="226"/>
      <c r="AC114" s="226"/>
      <c r="AD114" s="226"/>
      <c r="AE114" s="226"/>
      <c r="AF114" s="226"/>
      <c r="AG114" s="226"/>
      <c r="AH114" s="226"/>
      <c r="AI114" s="89"/>
    </row>
    <row r="115" spans="16:35" ht="15" x14ac:dyDescent="0.25">
      <c r="P115" s="226"/>
      <c r="Q115" s="226"/>
      <c r="R115" s="226"/>
      <c r="S115" s="226"/>
      <c r="T115" s="226"/>
      <c r="U115" s="226"/>
      <c r="V115" s="226"/>
      <c r="W115" s="226"/>
      <c r="X115" s="226"/>
      <c r="Y115" s="226"/>
      <c r="Z115" s="226"/>
      <c r="AA115" s="226"/>
      <c r="AB115" s="226"/>
      <c r="AC115" s="226"/>
      <c r="AD115" s="226"/>
      <c r="AE115" s="226"/>
      <c r="AF115" s="226"/>
      <c r="AG115" s="226"/>
      <c r="AH115" s="226"/>
      <c r="AI115" s="89"/>
    </row>
    <row r="116" spans="16:35" ht="15" x14ac:dyDescent="0.25">
      <c r="P116" s="226"/>
      <c r="Q116" s="226"/>
      <c r="R116" s="226"/>
      <c r="S116" s="226"/>
      <c r="T116" s="226"/>
      <c r="U116" s="226"/>
      <c r="V116" s="226"/>
      <c r="W116" s="226"/>
      <c r="X116" s="226"/>
      <c r="Y116" s="226"/>
      <c r="Z116" s="226"/>
      <c r="AA116" s="226"/>
      <c r="AB116" s="226"/>
      <c r="AC116" s="226"/>
      <c r="AD116" s="226"/>
      <c r="AE116" s="226"/>
      <c r="AF116" s="226"/>
      <c r="AG116" s="226"/>
      <c r="AH116" s="226"/>
      <c r="AI116" s="89"/>
    </row>
    <row r="117" spans="16:35" ht="15" x14ac:dyDescent="0.25">
      <c r="P117" s="226"/>
      <c r="Q117" s="226"/>
      <c r="R117" s="226"/>
      <c r="S117" s="226"/>
      <c r="T117" s="226"/>
      <c r="U117" s="226"/>
      <c r="V117" s="226"/>
      <c r="W117" s="226"/>
      <c r="X117" s="226"/>
      <c r="Y117" s="226"/>
      <c r="Z117" s="226"/>
      <c r="AA117" s="226"/>
      <c r="AB117" s="226"/>
      <c r="AC117" s="226"/>
      <c r="AD117" s="226"/>
      <c r="AE117" s="226"/>
      <c r="AF117" s="226"/>
      <c r="AG117" s="226"/>
      <c r="AH117" s="226"/>
      <c r="AI117" s="89"/>
    </row>
    <row r="118" spans="16:35" ht="15" x14ac:dyDescent="0.25">
      <c r="P118" s="226"/>
      <c r="Q118" s="226"/>
      <c r="R118" s="226"/>
      <c r="S118" s="226"/>
      <c r="T118" s="226"/>
      <c r="U118" s="226"/>
      <c r="V118" s="226"/>
      <c r="W118" s="226"/>
      <c r="X118" s="226"/>
      <c r="Y118" s="226"/>
      <c r="Z118" s="226"/>
      <c r="AA118" s="226"/>
      <c r="AB118" s="226"/>
      <c r="AC118" s="226"/>
      <c r="AD118" s="226"/>
      <c r="AE118" s="226"/>
      <c r="AF118" s="226"/>
      <c r="AG118" s="226"/>
      <c r="AH118" s="226"/>
      <c r="AI118" s="89"/>
    </row>
    <row r="119" spans="16:35" ht="15" x14ac:dyDescent="0.25">
      <c r="P119" s="226"/>
      <c r="Q119" s="226"/>
      <c r="R119" s="226"/>
      <c r="S119" s="226"/>
      <c r="T119" s="226"/>
      <c r="U119" s="226"/>
      <c r="V119" s="226"/>
      <c r="W119" s="226"/>
      <c r="X119" s="226"/>
      <c r="Y119" s="226"/>
      <c r="Z119" s="226"/>
      <c r="AA119" s="226"/>
      <c r="AB119" s="226"/>
      <c r="AC119" s="226"/>
      <c r="AD119" s="226"/>
      <c r="AE119" s="226"/>
      <c r="AF119" s="226"/>
      <c r="AG119" s="226"/>
      <c r="AH119" s="226"/>
      <c r="AI119" s="89"/>
    </row>
    <row r="120" spans="16:35" ht="15" x14ac:dyDescent="0.25">
      <c r="P120" s="226"/>
      <c r="Q120" s="226"/>
      <c r="R120" s="226"/>
      <c r="S120" s="226"/>
      <c r="T120" s="226"/>
      <c r="U120" s="226"/>
      <c r="V120" s="226"/>
      <c r="W120" s="226"/>
      <c r="X120" s="226"/>
      <c r="Y120" s="226"/>
      <c r="Z120" s="226"/>
      <c r="AA120" s="226"/>
      <c r="AB120" s="226"/>
      <c r="AC120" s="226"/>
      <c r="AD120" s="226"/>
      <c r="AE120" s="226"/>
      <c r="AF120" s="226"/>
      <c r="AG120" s="226"/>
      <c r="AH120" s="226"/>
      <c r="AI120" s="89"/>
    </row>
    <row r="121" spans="16:35" ht="15" x14ac:dyDescent="0.25">
      <c r="P121" s="226"/>
      <c r="Q121" s="226"/>
      <c r="R121" s="226"/>
      <c r="S121" s="226"/>
      <c r="T121" s="226"/>
      <c r="U121" s="226"/>
      <c r="V121" s="226"/>
      <c r="W121" s="226"/>
      <c r="X121" s="226"/>
      <c r="Y121" s="226"/>
      <c r="Z121" s="226"/>
      <c r="AA121" s="226"/>
      <c r="AB121" s="226"/>
      <c r="AC121" s="226"/>
      <c r="AD121" s="226"/>
      <c r="AE121" s="226"/>
      <c r="AF121" s="226"/>
      <c r="AG121" s="226"/>
      <c r="AH121" s="226"/>
      <c r="AI121" s="89"/>
    </row>
    <row r="122" spans="16:35" ht="15" x14ac:dyDescent="0.25">
      <c r="P122" s="226"/>
      <c r="Q122" s="226"/>
      <c r="R122" s="226"/>
      <c r="S122" s="226"/>
      <c r="T122" s="226"/>
      <c r="U122" s="226"/>
      <c r="V122" s="226"/>
      <c r="W122" s="226"/>
      <c r="X122" s="226"/>
      <c r="Y122" s="226"/>
      <c r="Z122" s="226"/>
      <c r="AA122" s="226"/>
      <c r="AB122" s="226"/>
      <c r="AC122" s="226"/>
      <c r="AD122" s="226"/>
      <c r="AE122" s="226"/>
      <c r="AF122" s="226"/>
      <c r="AG122" s="226"/>
      <c r="AH122" s="226"/>
      <c r="AI122" s="89"/>
    </row>
    <row r="123" spans="16:35" ht="15" x14ac:dyDescent="0.25">
      <c r="P123" s="226"/>
      <c r="Q123" s="226"/>
      <c r="R123" s="226"/>
      <c r="S123" s="226"/>
      <c r="T123" s="226"/>
      <c r="U123" s="226"/>
      <c r="V123" s="226"/>
      <c r="W123" s="226"/>
      <c r="X123" s="226"/>
      <c r="Y123" s="226"/>
      <c r="Z123" s="226"/>
      <c r="AA123" s="226"/>
      <c r="AB123" s="226"/>
      <c r="AC123" s="226"/>
      <c r="AD123" s="226"/>
      <c r="AE123" s="226"/>
      <c r="AF123" s="226"/>
      <c r="AG123" s="226"/>
      <c r="AH123" s="226"/>
      <c r="AI123" s="89"/>
    </row>
    <row r="124" spans="16:35" ht="15" x14ac:dyDescent="0.25">
      <c r="P124" s="226"/>
      <c r="Q124" s="226"/>
      <c r="R124" s="226"/>
      <c r="S124" s="226"/>
      <c r="T124" s="226"/>
      <c r="U124" s="226"/>
      <c r="V124" s="226"/>
      <c r="W124" s="226"/>
      <c r="X124" s="226"/>
      <c r="Y124" s="226"/>
      <c r="Z124" s="226"/>
      <c r="AA124" s="226"/>
      <c r="AB124" s="226"/>
      <c r="AC124" s="226"/>
      <c r="AD124" s="226"/>
      <c r="AE124" s="226"/>
      <c r="AF124" s="226"/>
      <c r="AG124" s="226"/>
      <c r="AH124" s="226"/>
      <c r="AI124" s="89"/>
    </row>
    <row r="125" spans="16:35" ht="15" x14ac:dyDescent="0.25">
      <c r="P125" s="226"/>
      <c r="Q125" s="226"/>
      <c r="R125" s="226"/>
      <c r="S125" s="226"/>
      <c r="T125" s="226"/>
      <c r="U125" s="226"/>
      <c r="V125" s="226"/>
      <c r="W125" s="226"/>
      <c r="X125" s="226"/>
      <c r="Y125" s="226"/>
      <c r="Z125" s="226"/>
      <c r="AA125" s="226"/>
      <c r="AB125" s="226"/>
      <c r="AC125" s="226"/>
      <c r="AD125" s="226"/>
      <c r="AE125" s="226"/>
      <c r="AF125" s="226"/>
      <c r="AG125" s="226"/>
      <c r="AH125" s="226"/>
      <c r="AI125" s="89"/>
    </row>
    <row r="126" spans="16:35" ht="15" x14ac:dyDescent="0.25">
      <c r="P126" s="226"/>
      <c r="Q126" s="226"/>
      <c r="R126" s="226"/>
      <c r="S126" s="226"/>
      <c r="T126" s="226"/>
      <c r="U126" s="226"/>
      <c r="V126" s="226"/>
      <c r="W126" s="226"/>
      <c r="X126" s="226"/>
      <c r="Y126" s="226"/>
      <c r="Z126" s="226"/>
      <c r="AA126" s="226"/>
      <c r="AB126" s="226"/>
      <c r="AC126" s="226"/>
      <c r="AD126" s="226"/>
      <c r="AE126" s="226"/>
      <c r="AF126" s="226"/>
      <c r="AG126" s="226"/>
      <c r="AH126" s="226"/>
      <c r="AI126" s="89"/>
    </row>
  </sheetData>
  <autoFilter ref="A21:O78"/>
  <mergeCells count="125">
    <mergeCell ref="A104:B104"/>
    <mergeCell ref="E104:G104"/>
    <mergeCell ref="E105:F105"/>
    <mergeCell ref="G105:I105"/>
    <mergeCell ref="J105:K105"/>
    <mergeCell ref="L105:M105"/>
    <mergeCell ref="E101:F101"/>
    <mergeCell ref="G101:I101"/>
    <mergeCell ref="J101:K101"/>
    <mergeCell ref="L101:M101"/>
    <mergeCell ref="E102:G102"/>
    <mergeCell ref="E103:F103"/>
    <mergeCell ref="G103:I103"/>
    <mergeCell ref="J103:K103"/>
    <mergeCell ref="L103:M103"/>
    <mergeCell ref="A98:I98"/>
    <mergeCell ref="K98:L98"/>
    <mergeCell ref="N98:O98"/>
    <mergeCell ref="K99:L99"/>
    <mergeCell ref="A100:C100"/>
    <mergeCell ref="E100:G100"/>
    <mergeCell ref="I93:I94"/>
    <mergeCell ref="J93:J94"/>
    <mergeCell ref="M93:M94"/>
    <mergeCell ref="A97:I97"/>
    <mergeCell ref="K97:L97"/>
    <mergeCell ref="N97:O97"/>
    <mergeCell ref="N91:N94"/>
    <mergeCell ref="O91:O93"/>
    <mergeCell ref="D92:D94"/>
    <mergeCell ref="E92:E94"/>
    <mergeCell ref="F92:G92"/>
    <mergeCell ref="H92:H94"/>
    <mergeCell ref="I92:J92"/>
    <mergeCell ref="K92:K94"/>
    <mergeCell ref="L92:M92"/>
    <mergeCell ref="F93:F94"/>
    <mergeCell ref="A85:M85"/>
    <mergeCell ref="A86:M86"/>
    <mergeCell ref="A87:M87"/>
    <mergeCell ref="A88:M88"/>
    <mergeCell ref="A89:M89"/>
    <mergeCell ref="A91:A94"/>
    <mergeCell ref="B91:B94"/>
    <mergeCell ref="C91:C94"/>
    <mergeCell ref="D91:M91"/>
    <mergeCell ref="G93:G94"/>
    <mergeCell ref="A74:O74"/>
    <mergeCell ref="A78:O78"/>
    <mergeCell ref="A80:O80"/>
    <mergeCell ref="A82:M82"/>
    <mergeCell ref="A83:M83"/>
    <mergeCell ref="A84:M84"/>
    <mergeCell ref="AC20:AD20"/>
    <mergeCell ref="AE20:AF20"/>
    <mergeCell ref="AG20:AH20"/>
    <mergeCell ref="A22:O22"/>
    <mergeCell ref="A37:O37"/>
    <mergeCell ref="A66:O66"/>
    <mergeCell ref="G19:G20"/>
    <mergeCell ref="I19:I20"/>
    <mergeCell ref="J19:J20"/>
    <mergeCell ref="L19:L20"/>
    <mergeCell ref="M19:M20"/>
    <mergeCell ref="S19:S20"/>
    <mergeCell ref="AH17:AH19"/>
    <mergeCell ref="AI17:AI20"/>
    <mergeCell ref="D18:D20"/>
    <mergeCell ref="E18:E20"/>
    <mergeCell ref="F18:G18"/>
    <mergeCell ref="H18:H20"/>
    <mergeCell ref="I18:J18"/>
    <mergeCell ref="K18:K20"/>
    <mergeCell ref="L18:M18"/>
    <mergeCell ref="F19:F20"/>
    <mergeCell ref="AB17:AB19"/>
    <mergeCell ref="AC17:AC19"/>
    <mergeCell ref="AD17:AD19"/>
    <mergeCell ref="AE17:AE19"/>
    <mergeCell ref="AF17:AF19"/>
    <mergeCell ref="AG17:AG19"/>
    <mergeCell ref="P17:P19"/>
    <mergeCell ref="Q17:Q19"/>
    <mergeCell ref="R17:R19"/>
    <mergeCell ref="S17:Y18"/>
    <mergeCell ref="Z17:Z20"/>
    <mergeCell ref="AA17:AA19"/>
    <mergeCell ref="T19:T20"/>
    <mergeCell ref="U19:Y19"/>
    <mergeCell ref="AA20:AB20"/>
    <mergeCell ref="A14:D14"/>
    <mergeCell ref="E14:O14"/>
    <mergeCell ref="A15:D15"/>
    <mergeCell ref="E15:O15"/>
    <mergeCell ref="A17:A20"/>
    <mergeCell ref="B17:B20"/>
    <mergeCell ref="C17:C20"/>
    <mergeCell ref="D17:M17"/>
    <mergeCell ref="N17:N20"/>
    <mergeCell ref="O17:O19"/>
    <mergeCell ref="A11:D11"/>
    <mergeCell ref="E11:O11"/>
    <mergeCell ref="A12:D12"/>
    <mergeCell ref="E12:O12"/>
    <mergeCell ref="A13:D13"/>
    <mergeCell ref="E13:O13"/>
    <mergeCell ref="A8:C8"/>
    <mergeCell ref="Q8:X8"/>
    <mergeCell ref="A9:D9"/>
    <mergeCell ref="E9:O9"/>
    <mergeCell ref="Q9:X9"/>
    <mergeCell ref="A10:D10"/>
    <mergeCell ref="E10:O10"/>
    <mergeCell ref="M5:O5"/>
    <mergeCell ref="Q5:X5"/>
    <mergeCell ref="A6:O6"/>
    <mergeCell ref="Q6:X6"/>
    <mergeCell ref="D7:M7"/>
    <mergeCell ref="Q7:X7"/>
    <mergeCell ref="Q1:X1"/>
    <mergeCell ref="Q2:X2"/>
    <mergeCell ref="M3:O3"/>
    <mergeCell ref="Q3:X3"/>
    <mergeCell ref="M4:O4"/>
    <mergeCell ref="Q4:X4"/>
  </mergeCells>
  <hyperlinks>
    <hyperlink ref="E12" r:id="rId1"/>
  </hyperlinks>
  <printOptions horizontalCentered="1"/>
  <pageMargins left="0.25" right="0.25" top="0.75" bottom="0.75" header="0.3" footer="0.3"/>
  <pageSetup paperSize="9" scale="58" fitToHeight="0" orientation="landscape" r:id="rId2"/>
  <rowBreaks count="1" manualBreakCount="1">
    <brk id="63" max="1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6"/>
  <sheetViews>
    <sheetView tabSelected="1" zoomScale="60" zoomScaleNormal="60" workbookViewId="0">
      <selection activeCell="Q24" sqref="Q24"/>
    </sheetView>
  </sheetViews>
  <sheetFormatPr defaultRowHeight="12.75" x14ac:dyDescent="0.25"/>
  <cols>
    <col min="1" max="1" width="4.7109375" style="1" customWidth="1"/>
    <col min="2" max="2" width="12.7109375" style="22" customWidth="1"/>
    <col min="3" max="3" width="13.7109375" style="22" customWidth="1"/>
    <col min="4" max="4" width="51.140625" style="30" customWidth="1"/>
    <col min="5" max="5" width="19.85546875" style="22" customWidth="1"/>
    <col min="6" max="6" width="6.5703125" style="22" customWidth="1"/>
    <col min="7" max="7" width="9.5703125" style="22" customWidth="1"/>
    <col min="8" max="8" width="16" style="22" customWidth="1"/>
    <col min="9" max="9" width="17.85546875" style="31" customWidth="1"/>
    <col min="10" max="10" width="18.5703125" style="22" customWidth="1"/>
    <col min="11" max="11" width="14.5703125" style="23" customWidth="1"/>
    <col min="12" max="13" width="14.140625" style="32" customWidth="1"/>
    <col min="14" max="14" width="22.5703125" style="1" customWidth="1"/>
    <col min="15" max="15" width="15.42578125" style="22" customWidth="1"/>
    <col min="16" max="17" width="9.140625" style="22" customWidth="1"/>
    <col min="18" max="16384" width="9.140625" style="22"/>
  </cols>
  <sheetData>
    <row r="1" spans="1:15" s="2" customFormat="1" ht="21" customHeight="1" thickBot="1" x14ac:dyDescent="0.3">
      <c r="A1" s="390" t="s">
        <v>220</v>
      </c>
      <c r="B1" s="391"/>
      <c r="C1" s="391"/>
      <c r="D1" s="391"/>
      <c r="E1" s="391"/>
      <c r="F1" s="391"/>
      <c r="G1" s="391"/>
      <c r="H1" s="391"/>
      <c r="I1" s="392"/>
      <c r="J1" s="391"/>
      <c r="K1" s="391"/>
      <c r="L1" s="391"/>
      <c r="M1" s="391"/>
      <c r="N1" s="391"/>
      <c r="O1" s="393"/>
    </row>
    <row r="2" spans="1:15" s="2" customFormat="1" ht="20.25" customHeight="1" x14ac:dyDescent="0.25">
      <c r="A2" s="383" t="s">
        <v>0</v>
      </c>
      <c r="B2" s="384"/>
      <c r="C2" s="384"/>
      <c r="D2" s="385"/>
      <c r="E2" s="386" t="s">
        <v>40</v>
      </c>
      <c r="F2" s="387"/>
      <c r="G2" s="387"/>
      <c r="H2" s="387"/>
      <c r="I2" s="388"/>
      <c r="J2" s="387"/>
      <c r="K2" s="387"/>
      <c r="L2" s="387"/>
      <c r="M2" s="387"/>
      <c r="N2" s="387"/>
      <c r="O2" s="389"/>
    </row>
    <row r="3" spans="1:15" s="2" customFormat="1" ht="20.25" customHeight="1" x14ac:dyDescent="0.25">
      <c r="A3" s="318" t="s">
        <v>1</v>
      </c>
      <c r="B3" s="297"/>
      <c r="C3" s="297"/>
      <c r="D3" s="319"/>
      <c r="E3" s="320" t="s">
        <v>37</v>
      </c>
      <c r="F3" s="321"/>
      <c r="G3" s="321"/>
      <c r="H3" s="321"/>
      <c r="I3" s="321"/>
      <c r="J3" s="321"/>
      <c r="K3" s="321"/>
      <c r="L3" s="321"/>
      <c r="M3" s="321"/>
      <c r="N3" s="321"/>
      <c r="O3" s="322"/>
    </row>
    <row r="4" spans="1:15" s="2" customFormat="1" ht="20.25" customHeight="1" x14ac:dyDescent="0.25">
      <c r="A4" s="318" t="s">
        <v>2</v>
      </c>
      <c r="B4" s="297"/>
      <c r="C4" s="297"/>
      <c r="D4" s="319"/>
      <c r="E4" s="350" t="s">
        <v>41</v>
      </c>
      <c r="F4" s="351"/>
      <c r="G4" s="351"/>
      <c r="H4" s="351"/>
      <c r="I4" s="351"/>
      <c r="J4" s="351"/>
      <c r="K4" s="351"/>
      <c r="L4" s="351"/>
      <c r="M4" s="351"/>
      <c r="N4" s="351"/>
      <c r="O4" s="352"/>
    </row>
    <row r="5" spans="1:15" s="2" customFormat="1" ht="15" customHeight="1" x14ac:dyDescent="0.25">
      <c r="A5" s="318" t="s">
        <v>3</v>
      </c>
      <c r="B5" s="297"/>
      <c r="C5" s="297"/>
      <c r="D5" s="319"/>
      <c r="E5" s="350" t="s">
        <v>42</v>
      </c>
      <c r="F5" s="351"/>
      <c r="G5" s="351"/>
      <c r="H5" s="351"/>
      <c r="I5" s="351"/>
      <c r="J5" s="351"/>
      <c r="K5" s="351"/>
      <c r="L5" s="351"/>
      <c r="M5" s="351"/>
      <c r="N5" s="351"/>
      <c r="O5" s="352"/>
    </row>
    <row r="6" spans="1:15" s="2" customFormat="1" ht="20.25" customHeight="1" x14ac:dyDescent="0.25">
      <c r="A6" s="318" t="s">
        <v>4</v>
      </c>
      <c r="B6" s="297"/>
      <c r="C6" s="297"/>
      <c r="D6" s="319"/>
      <c r="E6" s="350" t="s">
        <v>43</v>
      </c>
      <c r="F6" s="351"/>
      <c r="G6" s="351"/>
      <c r="H6" s="351"/>
      <c r="I6" s="351"/>
      <c r="J6" s="351"/>
      <c r="K6" s="351"/>
      <c r="L6" s="351"/>
      <c r="M6" s="351"/>
      <c r="N6" s="351"/>
      <c r="O6" s="352"/>
    </row>
    <row r="7" spans="1:15" s="2" customFormat="1" ht="15" x14ac:dyDescent="0.25">
      <c r="A7" s="318" t="s">
        <v>5</v>
      </c>
      <c r="B7" s="297"/>
      <c r="C7" s="297"/>
      <c r="D7" s="319"/>
      <c r="E7" s="320" t="s">
        <v>38</v>
      </c>
      <c r="F7" s="321"/>
      <c r="G7" s="321"/>
      <c r="H7" s="321"/>
      <c r="I7" s="321"/>
      <c r="J7" s="321"/>
      <c r="K7" s="321"/>
      <c r="L7" s="321"/>
      <c r="M7" s="321"/>
      <c r="N7" s="321"/>
      <c r="O7" s="322"/>
    </row>
    <row r="8" spans="1:15" s="2" customFormat="1" ht="15" customHeight="1" thickBot="1" x14ac:dyDescent="0.3">
      <c r="A8" s="323" t="s">
        <v>6</v>
      </c>
      <c r="B8" s="324"/>
      <c r="C8" s="324"/>
      <c r="D8" s="325"/>
      <c r="E8" s="326" t="s">
        <v>39</v>
      </c>
      <c r="F8" s="327"/>
      <c r="G8" s="327"/>
      <c r="H8" s="327"/>
      <c r="I8" s="327"/>
      <c r="J8" s="327"/>
      <c r="K8" s="327"/>
      <c r="L8" s="327"/>
      <c r="M8" s="327"/>
      <c r="N8" s="327"/>
      <c r="O8" s="328"/>
    </row>
    <row r="9" spans="1:15" s="2" customFormat="1" ht="15.75" customHeight="1" x14ac:dyDescent="0.25">
      <c r="A9" s="7"/>
      <c r="B9" s="15"/>
      <c r="C9" s="15"/>
      <c r="D9" s="16"/>
      <c r="E9" s="17"/>
      <c r="F9" s="17"/>
      <c r="G9" s="17"/>
      <c r="H9" s="17"/>
      <c r="I9" s="18"/>
      <c r="J9" s="17"/>
      <c r="K9" s="19"/>
      <c r="L9" s="20"/>
      <c r="M9" s="20"/>
      <c r="N9" s="17"/>
      <c r="O9" s="259"/>
    </row>
    <row r="10" spans="1:15" s="2" customFormat="1" ht="14.25" customHeight="1" x14ac:dyDescent="0.25">
      <c r="A10" s="394" t="s">
        <v>7</v>
      </c>
      <c r="B10" s="394" t="s">
        <v>8</v>
      </c>
      <c r="C10" s="394" t="s">
        <v>9</v>
      </c>
      <c r="D10" s="395" t="s">
        <v>10</v>
      </c>
      <c r="E10" s="395"/>
      <c r="F10" s="395"/>
      <c r="G10" s="395"/>
      <c r="H10" s="395"/>
      <c r="I10" s="396"/>
      <c r="J10" s="395"/>
      <c r="K10" s="395"/>
      <c r="L10" s="395"/>
      <c r="M10" s="395"/>
      <c r="N10" s="395" t="s">
        <v>11</v>
      </c>
      <c r="O10" s="395" t="s">
        <v>12</v>
      </c>
    </row>
    <row r="11" spans="1:15" s="2" customFormat="1" ht="35.25" customHeight="1" x14ac:dyDescent="0.25">
      <c r="A11" s="394"/>
      <c r="B11" s="394"/>
      <c r="C11" s="394"/>
      <c r="D11" s="395" t="s">
        <v>13</v>
      </c>
      <c r="E11" s="395" t="s">
        <v>14</v>
      </c>
      <c r="F11" s="395" t="s">
        <v>15</v>
      </c>
      <c r="G11" s="395"/>
      <c r="H11" s="395" t="s">
        <v>16</v>
      </c>
      <c r="I11" s="396" t="s">
        <v>17</v>
      </c>
      <c r="J11" s="395"/>
      <c r="K11" s="397" t="s">
        <v>18</v>
      </c>
      <c r="L11" s="398" t="s">
        <v>19</v>
      </c>
      <c r="M11" s="398"/>
      <c r="N11" s="395"/>
      <c r="O11" s="395"/>
    </row>
    <row r="12" spans="1:15" s="2" customFormat="1" ht="64.5" customHeight="1" x14ac:dyDescent="0.25">
      <c r="A12" s="394"/>
      <c r="B12" s="394"/>
      <c r="C12" s="394"/>
      <c r="D12" s="395"/>
      <c r="E12" s="395"/>
      <c r="F12" s="394" t="s">
        <v>20</v>
      </c>
      <c r="G12" s="394" t="s">
        <v>21</v>
      </c>
      <c r="H12" s="395"/>
      <c r="I12" s="400" t="s">
        <v>22</v>
      </c>
      <c r="J12" s="394" t="s">
        <v>21</v>
      </c>
      <c r="K12" s="397"/>
      <c r="L12" s="398" t="s">
        <v>45</v>
      </c>
      <c r="M12" s="398" t="s">
        <v>46</v>
      </c>
      <c r="N12" s="395"/>
      <c r="O12" s="395"/>
    </row>
    <row r="13" spans="1:15" s="2" customFormat="1" ht="15" x14ac:dyDescent="0.25">
      <c r="A13" s="394"/>
      <c r="B13" s="394"/>
      <c r="C13" s="394"/>
      <c r="D13" s="395"/>
      <c r="E13" s="395"/>
      <c r="F13" s="394"/>
      <c r="G13" s="394"/>
      <c r="H13" s="395"/>
      <c r="I13" s="400"/>
      <c r="J13" s="394"/>
      <c r="K13" s="397"/>
      <c r="L13" s="398" t="s">
        <v>25</v>
      </c>
      <c r="M13" s="398"/>
      <c r="N13" s="395"/>
      <c r="O13" s="48" t="s">
        <v>26</v>
      </c>
    </row>
    <row r="14" spans="1:15" s="2" customFormat="1" ht="15" x14ac:dyDescent="0.25">
      <c r="A14" s="48">
        <v>1</v>
      </c>
      <c r="B14" s="48">
        <v>2</v>
      </c>
      <c r="C14" s="48">
        <v>3</v>
      </c>
      <c r="D14" s="48">
        <v>4</v>
      </c>
      <c r="E14" s="48">
        <v>5</v>
      </c>
      <c r="F14" s="48">
        <v>6</v>
      </c>
      <c r="G14" s="48">
        <v>7</v>
      </c>
      <c r="H14" s="48">
        <v>8</v>
      </c>
      <c r="I14" s="49">
        <v>9</v>
      </c>
      <c r="J14" s="48">
        <v>10</v>
      </c>
      <c r="K14" s="48">
        <v>11</v>
      </c>
      <c r="L14" s="48">
        <v>12</v>
      </c>
      <c r="M14" s="48">
        <v>13</v>
      </c>
      <c r="N14" s="48">
        <v>14</v>
      </c>
      <c r="O14" s="48">
        <v>15</v>
      </c>
    </row>
    <row r="15" spans="1:15" s="2" customFormat="1" ht="15" x14ac:dyDescent="0.25">
      <c r="A15" s="399" t="s">
        <v>27</v>
      </c>
      <c r="B15" s="399"/>
      <c r="C15" s="399"/>
      <c r="D15" s="399"/>
      <c r="E15" s="399"/>
      <c r="F15" s="399"/>
      <c r="G15" s="399"/>
      <c r="H15" s="399"/>
      <c r="I15" s="399"/>
      <c r="J15" s="399"/>
      <c r="K15" s="399"/>
      <c r="L15" s="399"/>
      <c r="M15" s="399"/>
      <c r="N15" s="399"/>
      <c r="O15" s="399"/>
    </row>
    <row r="16" spans="1:15" s="2" customFormat="1" ht="15" x14ac:dyDescent="0.25">
      <c r="A16" s="258">
        <v>1</v>
      </c>
      <c r="B16" s="258">
        <v>2</v>
      </c>
      <c r="C16" s="258">
        <v>3</v>
      </c>
      <c r="D16" s="258">
        <v>4</v>
      </c>
      <c r="E16" s="258">
        <v>5</v>
      </c>
      <c r="F16" s="258">
        <v>6</v>
      </c>
      <c r="G16" s="258">
        <v>7</v>
      </c>
      <c r="H16" s="258">
        <v>8</v>
      </c>
      <c r="I16" s="258">
        <v>9</v>
      </c>
      <c r="J16" s="258">
        <v>10</v>
      </c>
      <c r="K16" s="258">
        <v>11</v>
      </c>
      <c r="L16" s="258">
        <v>12</v>
      </c>
      <c r="M16" s="258">
        <v>13</v>
      </c>
      <c r="N16" s="258">
        <v>14</v>
      </c>
      <c r="O16" s="258">
        <v>15</v>
      </c>
    </row>
    <row r="17" spans="1:15" s="2" customFormat="1" ht="56.25" customHeight="1" x14ac:dyDescent="0.25">
      <c r="A17" s="258">
        <v>1</v>
      </c>
      <c r="B17" s="402" t="s">
        <v>214</v>
      </c>
      <c r="C17" s="402" t="s">
        <v>215</v>
      </c>
      <c r="D17" s="403" t="s">
        <v>218</v>
      </c>
      <c r="E17" s="404" t="s">
        <v>48</v>
      </c>
      <c r="F17" s="405">
        <v>876</v>
      </c>
      <c r="G17" s="405" t="s">
        <v>216</v>
      </c>
      <c r="H17" s="47">
        <v>1</v>
      </c>
      <c r="I17" s="405">
        <v>45000000000</v>
      </c>
      <c r="J17" s="47" t="s">
        <v>213</v>
      </c>
      <c r="K17" s="406">
        <v>495600</v>
      </c>
      <c r="L17" s="404">
        <v>43132</v>
      </c>
      <c r="M17" s="404">
        <v>43770</v>
      </c>
      <c r="N17" s="47" t="s">
        <v>50</v>
      </c>
      <c r="O17" s="47" t="s">
        <v>51</v>
      </c>
    </row>
    <row r="18" spans="1:15" s="2" customFormat="1" ht="59.25" customHeight="1" x14ac:dyDescent="0.25">
      <c r="A18" s="258">
        <v>2</v>
      </c>
      <c r="B18" s="402" t="s">
        <v>214</v>
      </c>
      <c r="C18" s="402" t="s">
        <v>215</v>
      </c>
      <c r="D18" s="403" t="s">
        <v>219</v>
      </c>
      <c r="E18" s="404" t="s">
        <v>48</v>
      </c>
      <c r="F18" s="405">
        <v>876</v>
      </c>
      <c r="G18" s="405" t="s">
        <v>216</v>
      </c>
      <c r="H18" s="405">
        <v>1</v>
      </c>
      <c r="I18" s="405">
        <v>45000000000</v>
      </c>
      <c r="J18" s="47" t="s">
        <v>213</v>
      </c>
      <c r="K18" s="406">
        <v>153400</v>
      </c>
      <c r="L18" s="404">
        <v>43132</v>
      </c>
      <c r="M18" s="404">
        <v>43770</v>
      </c>
      <c r="N18" s="47" t="s">
        <v>50</v>
      </c>
      <c r="O18" s="47" t="s">
        <v>51</v>
      </c>
    </row>
    <row r="19" spans="1:15" s="24" customFormat="1" ht="15" x14ac:dyDescent="0.25">
      <c r="A19" s="399" t="s">
        <v>28</v>
      </c>
      <c r="B19" s="399"/>
      <c r="C19" s="399"/>
      <c r="D19" s="399"/>
      <c r="E19" s="399"/>
      <c r="F19" s="399"/>
      <c r="G19" s="399"/>
      <c r="H19" s="399"/>
      <c r="I19" s="399"/>
      <c r="J19" s="399"/>
      <c r="K19" s="399"/>
      <c r="L19" s="399"/>
      <c r="M19" s="399"/>
      <c r="N19" s="399"/>
      <c r="O19" s="399"/>
    </row>
    <row r="20" spans="1:15" s="24" customFormat="1" ht="15" x14ac:dyDescent="0.25">
      <c r="A20" s="405"/>
      <c r="B20" s="402"/>
      <c r="C20" s="402"/>
      <c r="D20" s="403"/>
      <c r="E20" s="407"/>
      <c r="F20" s="47"/>
      <c r="G20" s="47"/>
      <c r="H20" s="47"/>
      <c r="I20" s="408"/>
      <c r="J20" s="402"/>
      <c r="K20" s="409"/>
      <c r="L20" s="404"/>
      <c r="M20" s="404"/>
      <c r="N20" s="402"/>
      <c r="O20" s="47"/>
    </row>
    <row r="21" spans="1:15" s="2" customFormat="1" ht="15" x14ac:dyDescent="0.25">
      <c r="A21" s="399" t="s">
        <v>29</v>
      </c>
      <c r="B21" s="399"/>
      <c r="C21" s="399"/>
      <c r="D21" s="399"/>
      <c r="E21" s="399"/>
      <c r="F21" s="399"/>
      <c r="G21" s="399"/>
      <c r="H21" s="399"/>
      <c r="I21" s="399"/>
      <c r="J21" s="399"/>
      <c r="K21" s="399"/>
      <c r="L21" s="399"/>
      <c r="M21" s="399"/>
      <c r="N21" s="399"/>
      <c r="O21" s="399"/>
    </row>
    <row r="22" spans="1:15" s="2" customFormat="1" ht="62.25" customHeight="1" x14ac:dyDescent="0.25">
      <c r="A22" s="47">
        <v>3</v>
      </c>
      <c r="B22" s="402" t="s">
        <v>200</v>
      </c>
      <c r="C22" s="402" t="s">
        <v>56</v>
      </c>
      <c r="D22" s="410" t="s">
        <v>57</v>
      </c>
      <c r="E22" s="404" t="s">
        <v>48</v>
      </c>
      <c r="F22" s="407" t="s">
        <v>59</v>
      </c>
      <c r="G22" s="47" t="s">
        <v>217</v>
      </c>
      <c r="H22" s="47">
        <v>570.98</v>
      </c>
      <c r="I22" s="405">
        <v>45000000000</v>
      </c>
      <c r="J22" s="47" t="s">
        <v>213</v>
      </c>
      <c r="K22" s="409">
        <v>34571633.090000004</v>
      </c>
      <c r="L22" s="404">
        <v>43282</v>
      </c>
      <c r="M22" s="404">
        <v>43647</v>
      </c>
      <c r="N22" s="402" t="s">
        <v>50</v>
      </c>
      <c r="O22" s="404" t="s">
        <v>51</v>
      </c>
    </row>
    <row r="23" spans="1:15" s="2" customFormat="1" ht="62.25" customHeight="1" x14ac:dyDescent="0.25">
      <c r="A23" s="47">
        <v>4</v>
      </c>
      <c r="B23" s="402" t="s">
        <v>94</v>
      </c>
      <c r="C23" s="402" t="s">
        <v>95</v>
      </c>
      <c r="D23" s="403" t="s">
        <v>207</v>
      </c>
      <c r="E23" s="404" t="s">
        <v>48</v>
      </c>
      <c r="F23" s="47">
        <v>876</v>
      </c>
      <c r="G23" s="405" t="s">
        <v>52</v>
      </c>
      <c r="H23" s="405">
        <v>1</v>
      </c>
      <c r="I23" s="405">
        <v>45000000000</v>
      </c>
      <c r="J23" s="47" t="s">
        <v>213</v>
      </c>
      <c r="K23" s="409">
        <v>4500000</v>
      </c>
      <c r="L23" s="404">
        <v>43282</v>
      </c>
      <c r="M23" s="404">
        <v>43709</v>
      </c>
      <c r="N23" s="402" t="s">
        <v>50</v>
      </c>
      <c r="O23" s="404" t="s">
        <v>51</v>
      </c>
    </row>
    <row r="24" spans="1:15" s="2" customFormat="1" ht="83.25" customHeight="1" x14ac:dyDescent="0.25">
      <c r="A24" s="47">
        <v>5</v>
      </c>
      <c r="B24" s="402" t="s">
        <v>211</v>
      </c>
      <c r="C24" s="402" t="s">
        <v>210</v>
      </c>
      <c r="D24" s="410" t="s">
        <v>208</v>
      </c>
      <c r="E24" s="404" t="s">
        <v>48</v>
      </c>
      <c r="F24" s="47">
        <v>876</v>
      </c>
      <c r="G24" s="47" t="s">
        <v>52</v>
      </c>
      <c r="H24" s="47">
        <v>1</v>
      </c>
      <c r="I24" s="405">
        <v>45000000000</v>
      </c>
      <c r="J24" s="47" t="s">
        <v>213</v>
      </c>
      <c r="K24" s="409">
        <v>999200.4</v>
      </c>
      <c r="L24" s="404">
        <v>43313</v>
      </c>
      <c r="M24" s="404">
        <v>43678</v>
      </c>
      <c r="N24" s="402" t="s">
        <v>176</v>
      </c>
      <c r="O24" s="404" t="s">
        <v>61</v>
      </c>
    </row>
    <row r="25" spans="1:15" s="27" customFormat="1" x14ac:dyDescent="0.2">
      <c r="A25" s="399" t="s">
        <v>30</v>
      </c>
      <c r="B25" s="399"/>
      <c r="C25" s="399"/>
      <c r="D25" s="399"/>
      <c r="E25" s="399"/>
      <c r="F25" s="399"/>
      <c r="G25" s="399"/>
      <c r="H25" s="399"/>
      <c r="I25" s="399"/>
      <c r="J25" s="399"/>
      <c r="K25" s="399"/>
      <c r="L25" s="399"/>
      <c r="M25" s="399"/>
      <c r="N25" s="399"/>
      <c r="O25" s="399"/>
    </row>
    <row r="26" spans="1:15" s="2" customFormat="1" ht="48" customHeight="1" x14ac:dyDescent="0.25">
      <c r="A26" s="47">
        <v>6</v>
      </c>
      <c r="B26" s="402" t="s">
        <v>54</v>
      </c>
      <c r="C26" s="402" t="s">
        <v>54</v>
      </c>
      <c r="D26" s="410" t="s">
        <v>209</v>
      </c>
      <c r="E26" s="404" t="s">
        <v>48</v>
      </c>
      <c r="F26" s="47">
        <v>876</v>
      </c>
      <c r="G26" s="47" t="s">
        <v>52</v>
      </c>
      <c r="H26" s="47">
        <v>1</v>
      </c>
      <c r="I26" s="405">
        <v>45000000000</v>
      </c>
      <c r="J26" s="47" t="s">
        <v>213</v>
      </c>
      <c r="K26" s="409">
        <v>1587071.83</v>
      </c>
      <c r="L26" s="404">
        <v>43374</v>
      </c>
      <c r="M26" s="404">
        <v>43770</v>
      </c>
      <c r="N26" s="402" t="s">
        <v>60</v>
      </c>
      <c r="O26" s="404" t="s">
        <v>61</v>
      </c>
    </row>
    <row r="27" spans="1:15" x14ac:dyDescent="0.25">
      <c r="A27" s="251"/>
      <c r="B27" s="252"/>
      <c r="C27" s="252"/>
      <c r="D27" s="38"/>
      <c r="E27" s="253"/>
      <c r="F27" s="251"/>
      <c r="G27" s="251"/>
      <c r="H27" s="251"/>
      <c r="I27" s="254"/>
      <c r="J27" s="252"/>
      <c r="K27" s="255"/>
      <c r="L27" s="43"/>
      <c r="M27" s="43"/>
      <c r="N27" s="252"/>
      <c r="O27" s="257"/>
    </row>
    <row r="28" spans="1:15" s="2" customFormat="1" ht="15" x14ac:dyDescent="0.25">
      <c r="A28" s="331" t="s">
        <v>31</v>
      </c>
      <c r="B28" s="331"/>
      <c r="C28" s="331"/>
      <c r="D28" s="331"/>
      <c r="E28" s="331"/>
      <c r="F28" s="331"/>
      <c r="G28" s="331"/>
      <c r="H28" s="331"/>
      <c r="I28" s="331"/>
      <c r="J28" s="331"/>
      <c r="K28" s="331"/>
      <c r="L28" s="331"/>
      <c r="M28" s="331"/>
      <c r="N28" s="331"/>
      <c r="O28" s="331"/>
    </row>
    <row r="29" spans="1:15" s="2" customFormat="1" ht="15" customHeight="1" x14ac:dyDescent="0.25">
      <c r="A29" s="256"/>
      <c r="B29" s="256"/>
      <c r="C29" s="256"/>
      <c r="D29" s="256"/>
      <c r="E29" s="256"/>
      <c r="F29" s="256"/>
      <c r="G29" s="256"/>
      <c r="H29" s="256"/>
      <c r="I29" s="256"/>
      <c r="J29" s="256"/>
      <c r="K29" s="256"/>
      <c r="L29" s="256"/>
      <c r="M29" s="256"/>
      <c r="N29" s="256"/>
      <c r="O29" s="256"/>
    </row>
    <row r="30" spans="1:15" s="2" customFormat="1" ht="15" x14ac:dyDescent="0.25">
      <c r="A30" s="313" t="s">
        <v>63</v>
      </c>
      <c r="B30" s="313"/>
      <c r="C30" s="313"/>
      <c r="D30" s="313"/>
      <c r="E30" s="313"/>
      <c r="F30" s="313"/>
      <c r="G30" s="313"/>
      <c r="H30" s="313"/>
      <c r="I30" s="313"/>
      <c r="J30" s="313"/>
      <c r="K30" s="313"/>
      <c r="L30" s="313"/>
      <c r="M30" s="313"/>
      <c r="N30" s="313"/>
      <c r="O30" s="313"/>
    </row>
    <row r="31" spans="1:15" s="2" customFormat="1" ht="16.5" customHeight="1" x14ac:dyDescent="0.25">
      <c r="A31" s="54"/>
      <c r="B31" s="54"/>
      <c r="C31" s="54"/>
      <c r="D31" s="54"/>
      <c r="E31" s="54"/>
      <c r="F31" s="54"/>
      <c r="G31" s="54"/>
      <c r="H31" s="54"/>
      <c r="I31" s="54"/>
      <c r="J31" s="54"/>
      <c r="K31" s="54"/>
      <c r="L31" s="54"/>
      <c r="M31" s="54"/>
      <c r="N31" s="54"/>
      <c r="O31" s="54"/>
    </row>
    <row r="32" spans="1:15" s="2" customFormat="1" ht="27.75" customHeight="1" x14ac:dyDescent="0.25">
      <c r="A32" s="275" t="s">
        <v>64</v>
      </c>
      <c r="B32" s="293"/>
      <c r="C32" s="293"/>
      <c r="D32" s="293"/>
      <c r="E32" s="293"/>
      <c r="F32" s="293"/>
      <c r="G32" s="293"/>
      <c r="H32" s="293"/>
      <c r="I32" s="294"/>
      <c r="J32" s="293"/>
      <c r="K32" s="293"/>
      <c r="L32" s="293"/>
      <c r="M32" s="295"/>
      <c r="N32" s="55">
        <v>21327797.829999998</v>
      </c>
      <c r="O32" s="47" t="s">
        <v>32</v>
      </c>
    </row>
    <row r="33" spans="1:15" s="2" customFormat="1" ht="39.75" customHeight="1" x14ac:dyDescent="0.25">
      <c r="A33" s="275" t="s">
        <v>65</v>
      </c>
      <c r="B33" s="275"/>
      <c r="C33" s="275"/>
      <c r="D33" s="275"/>
      <c r="E33" s="275"/>
      <c r="F33" s="275"/>
      <c r="G33" s="275"/>
      <c r="H33" s="275"/>
      <c r="I33" s="276"/>
      <c r="J33" s="275"/>
      <c r="K33" s="275"/>
      <c r="L33" s="275"/>
      <c r="M33" s="275"/>
      <c r="N33" s="55">
        <v>20638637.710000001</v>
      </c>
      <c r="O33" s="47" t="s">
        <v>32</v>
      </c>
    </row>
    <row r="34" spans="1:15" s="2" customFormat="1" ht="24" customHeight="1" x14ac:dyDescent="0.25">
      <c r="A34" s="275" t="s">
        <v>66</v>
      </c>
      <c r="B34" s="275"/>
      <c r="C34" s="275"/>
      <c r="D34" s="275"/>
      <c r="E34" s="275"/>
      <c r="F34" s="275"/>
      <c r="G34" s="275"/>
      <c r="H34" s="275"/>
      <c r="I34" s="275"/>
      <c r="J34" s="275"/>
      <c r="K34" s="275"/>
      <c r="L34" s="275"/>
      <c r="M34" s="275"/>
      <c r="N34" s="55">
        <v>299760.12</v>
      </c>
      <c r="O34" s="47" t="s">
        <v>32</v>
      </c>
    </row>
    <row r="35" spans="1:15" s="2" customFormat="1" ht="26.25" customHeight="1" x14ac:dyDescent="0.25">
      <c r="A35" s="275" t="s">
        <v>67</v>
      </c>
      <c r="B35" s="275"/>
      <c r="C35" s="275"/>
      <c r="D35" s="275"/>
      <c r="E35" s="275"/>
      <c r="F35" s="275"/>
      <c r="G35" s="275"/>
      <c r="H35" s="275"/>
      <c r="I35" s="275"/>
      <c r="J35" s="275"/>
      <c r="K35" s="275"/>
      <c r="L35" s="275"/>
      <c r="M35" s="275"/>
      <c r="N35" s="52">
        <v>0</v>
      </c>
      <c r="O35" s="47" t="s">
        <v>32</v>
      </c>
    </row>
    <row r="36" spans="1:15" s="2" customFormat="1" ht="48" customHeight="1" x14ac:dyDescent="0.25">
      <c r="A36" s="275" t="s">
        <v>68</v>
      </c>
      <c r="B36" s="275"/>
      <c r="C36" s="275"/>
      <c r="D36" s="275"/>
      <c r="E36" s="275"/>
      <c r="F36" s="275"/>
      <c r="G36" s="275"/>
      <c r="H36" s="275"/>
      <c r="I36" s="275"/>
      <c r="J36" s="275"/>
      <c r="K36" s="275"/>
      <c r="L36" s="275"/>
      <c r="M36" s="275"/>
      <c r="N36" s="52">
        <v>0</v>
      </c>
      <c r="O36" s="47" t="s">
        <v>32</v>
      </c>
    </row>
    <row r="37" spans="1:15" s="2" customFormat="1" ht="36" customHeight="1" x14ac:dyDescent="0.25">
      <c r="A37" s="275" t="s">
        <v>69</v>
      </c>
      <c r="B37" s="275"/>
      <c r="C37" s="275"/>
      <c r="D37" s="275"/>
      <c r="E37" s="275"/>
      <c r="F37" s="275"/>
      <c r="G37" s="275"/>
      <c r="H37" s="275"/>
      <c r="I37" s="275"/>
      <c r="J37" s="275"/>
      <c r="K37" s="275"/>
      <c r="L37" s="275"/>
      <c r="M37" s="275"/>
      <c r="N37" s="52">
        <v>0</v>
      </c>
      <c r="O37" s="47" t="s">
        <v>32</v>
      </c>
    </row>
    <row r="38" spans="1:15" s="28" customFormat="1" ht="46.5" customHeight="1" x14ac:dyDescent="0.25">
      <c r="A38" s="275" t="s">
        <v>70</v>
      </c>
      <c r="B38" s="275"/>
      <c r="C38" s="275"/>
      <c r="D38" s="275"/>
      <c r="E38" s="275"/>
      <c r="F38" s="275"/>
      <c r="G38" s="275"/>
      <c r="H38" s="275"/>
      <c r="I38" s="275"/>
      <c r="J38" s="275"/>
      <c r="K38" s="275"/>
      <c r="L38" s="275"/>
      <c r="M38" s="275"/>
      <c r="N38" s="52">
        <v>0</v>
      </c>
      <c r="O38" s="47" t="s">
        <v>32</v>
      </c>
    </row>
    <row r="39" spans="1:15" s="25" customFormat="1" ht="30" customHeight="1" x14ac:dyDescent="0.25">
      <c r="A39" s="275" t="s">
        <v>212</v>
      </c>
      <c r="B39" s="275"/>
      <c r="C39" s="275"/>
      <c r="D39" s="275"/>
      <c r="E39" s="275"/>
      <c r="F39" s="275"/>
      <c r="G39" s="275"/>
      <c r="H39" s="275"/>
      <c r="I39" s="275"/>
      <c r="J39" s="275"/>
      <c r="K39" s="275"/>
      <c r="L39" s="275"/>
      <c r="M39" s="275"/>
      <c r="N39" s="52">
        <v>0</v>
      </c>
      <c r="O39" s="47" t="s">
        <v>32</v>
      </c>
    </row>
    <row r="40" spans="1:15" s="34" customFormat="1" ht="18" customHeight="1" x14ac:dyDescent="0.25">
      <c r="A40" s="256"/>
      <c r="B40" s="256"/>
      <c r="C40" s="256"/>
      <c r="D40" s="256"/>
      <c r="E40" s="256"/>
      <c r="F40" s="256"/>
      <c r="G40" s="256"/>
      <c r="H40" s="256"/>
      <c r="I40" s="256"/>
      <c r="J40" s="256"/>
      <c r="K40" s="256"/>
      <c r="L40" s="256"/>
      <c r="M40" s="256"/>
      <c r="N40" s="53"/>
      <c r="O40" s="257"/>
    </row>
    <row r="41" spans="1:15" s="25" customFormat="1" ht="20.25" customHeight="1" x14ac:dyDescent="0.25">
      <c r="A41" s="277" t="s">
        <v>7</v>
      </c>
      <c r="B41" s="277" t="s">
        <v>8</v>
      </c>
      <c r="C41" s="277" t="s">
        <v>9</v>
      </c>
      <c r="D41" s="287" t="s">
        <v>10</v>
      </c>
      <c r="E41" s="297"/>
      <c r="F41" s="297"/>
      <c r="G41" s="297"/>
      <c r="H41" s="297"/>
      <c r="I41" s="297"/>
      <c r="J41" s="297"/>
      <c r="K41" s="297"/>
      <c r="L41" s="297"/>
      <c r="M41" s="288"/>
      <c r="N41" s="284" t="s">
        <v>11</v>
      </c>
      <c r="O41" s="284" t="s">
        <v>12</v>
      </c>
    </row>
    <row r="42" spans="1:15" s="25" customFormat="1" ht="28.5" customHeight="1" x14ac:dyDescent="0.25">
      <c r="A42" s="296"/>
      <c r="B42" s="296"/>
      <c r="C42" s="296"/>
      <c r="D42" s="284" t="s">
        <v>13</v>
      </c>
      <c r="E42" s="284" t="s">
        <v>14</v>
      </c>
      <c r="F42" s="287" t="s">
        <v>15</v>
      </c>
      <c r="G42" s="288"/>
      <c r="H42" s="284" t="s">
        <v>16</v>
      </c>
      <c r="I42" s="289" t="s">
        <v>17</v>
      </c>
      <c r="J42" s="290"/>
      <c r="K42" s="281" t="s">
        <v>18</v>
      </c>
      <c r="L42" s="291" t="s">
        <v>19</v>
      </c>
      <c r="M42" s="292"/>
      <c r="N42" s="285"/>
      <c r="O42" s="285"/>
    </row>
    <row r="43" spans="1:15" s="25" customFormat="1" ht="35.25" customHeight="1" x14ac:dyDescent="0.25">
      <c r="A43" s="296"/>
      <c r="B43" s="296"/>
      <c r="C43" s="296"/>
      <c r="D43" s="285"/>
      <c r="E43" s="285"/>
      <c r="F43" s="277" t="s">
        <v>20</v>
      </c>
      <c r="G43" s="277" t="s">
        <v>21</v>
      </c>
      <c r="H43" s="285"/>
      <c r="I43" s="314" t="s">
        <v>22</v>
      </c>
      <c r="J43" s="277" t="s">
        <v>21</v>
      </c>
      <c r="K43" s="282"/>
      <c r="L43" s="50" t="s">
        <v>23</v>
      </c>
      <c r="M43" s="279" t="s">
        <v>24</v>
      </c>
      <c r="N43" s="285"/>
      <c r="O43" s="286"/>
    </row>
    <row r="44" spans="1:15" s="25" customFormat="1" ht="36" customHeight="1" x14ac:dyDescent="0.25">
      <c r="A44" s="278"/>
      <c r="B44" s="278"/>
      <c r="C44" s="278"/>
      <c r="D44" s="286"/>
      <c r="E44" s="286"/>
      <c r="F44" s="278"/>
      <c r="G44" s="278"/>
      <c r="H44" s="286"/>
      <c r="I44" s="315"/>
      <c r="J44" s="278"/>
      <c r="K44" s="283"/>
      <c r="L44" s="50" t="s">
        <v>25</v>
      </c>
      <c r="M44" s="280"/>
      <c r="N44" s="286"/>
      <c r="O44" s="48" t="s">
        <v>26</v>
      </c>
    </row>
    <row r="45" spans="1:15" s="25" customFormat="1" ht="31.5" customHeight="1" x14ac:dyDescent="0.25">
      <c r="A45" s="48">
        <v>1</v>
      </c>
      <c r="B45" s="48">
        <v>2</v>
      </c>
      <c r="C45" s="48">
        <v>3</v>
      </c>
      <c r="D45" s="48">
        <v>4</v>
      </c>
      <c r="E45" s="48">
        <v>5</v>
      </c>
      <c r="F45" s="48">
        <v>6</v>
      </c>
      <c r="G45" s="48">
        <v>7</v>
      </c>
      <c r="H45" s="48">
        <v>8</v>
      </c>
      <c r="I45" s="49">
        <v>9</v>
      </c>
      <c r="J45" s="48">
        <v>10</v>
      </c>
      <c r="K45" s="48">
        <v>11</v>
      </c>
      <c r="L45" s="48">
        <v>12</v>
      </c>
      <c r="M45" s="48">
        <v>13</v>
      </c>
      <c r="N45" s="48">
        <v>14</v>
      </c>
      <c r="O45" s="48">
        <v>15</v>
      </c>
    </row>
    <row r="46" spans="1:15" s="25" customFormat="1" ht="24" customHeight="1" x14ac:dyDescent="0.25">
      <c r="A46" s="1"/>
      <c r="B46" s="22"/>
      <c r="C46" s="22"/>
      <c r="D46" s="30"/>
      <c r="E46" s="22"/>
      <c r="F46" s="22"/>
      <c r="G46" s="22"/>
      <c r="H46" s="22"/>
      <c r="I46" s="31"/>
      <c r="J46" s="22"/>
      <c r="K46" s="23"/>
      <c r="L46" s="32"/>
      <c r="M46" s="32"/>
      <c r="N46" s="1"/>
      <c r="O46" s="22"/>
    </row>
    <row r="47" spans="1:15" s="25" customFormat="1" ht="14.25" customHeight="1" x14ac:dyDescent="0.25">
      <c r="A47" s="270" t="s">
        <v>44</v>
      </c>
      <c r="B47" s="270"/>
      <c r="C47" s="270"/>
      <c r="D47" s="270"/>
      <c r="E47" s="270"/>
      <c r="F47" s="270"/>
      <c r="G47" s="270"/>
      <c r="H47" s="270"/>
      <c r="I47" s="271"/>
      <c r="J47" s="25" t="s">
        <v>33</v>
      </c>
      <c r="K47" s="270"/>
      <c r="L47" s="270"/>
      <c r="M47" s="33"/>
      <c r="N47" s="401">
        <v>43094</v>
      </c>
      <c r="O47" s="401"/>
    </row>
    <row r="48" spans="1:15" s="28" customFormat="1" ht="15" x14ac:dyDescent="0.25">
      <c r="A48" s="273" t="s">
        <v>34</v>
      </c>
      <c r="B48" s="273"/>
      <c r="C48" s="273"/>
      <c r="D48" s="273"/>
      <c r="E48" s="273"/>
      <c r="F48" s="273"/>
      <c r="G48" s="273"/>
      <c r="H48" s="273"/>
      <c r="I48" s="274"/>
      <c r="J48" s="34"/>
      <c r="K48" s="273" t="s">
        <v>35</v>
      </c>
      <c r="L48" s="273"/>
      <c r="M48" s="35"/>
      <c r="N48" s="273" t="s">
        <v>36</v>
      </c>
      <c r="O48" s="273"/>
    </row>
    <row r="49" spans="1:15" s="28" customFormat="1" ht="15" x14ac:dyDescent="0.25">
      <c r="A49" s="51"/>
      <c r="B49" s="25"/>
      <c r="C49" s="25"/>
      <c r="D49" s="36"/>
      <c r="E49" s="25"/>
      <c r="F49" s="25"/>
      <c r="G49" s="25"/>
      <c r="H49" s="25"/>
      <c r="I49" s="37"/>
      <c r="J49" s="25"/>
      <c r="K49" s="267" t="s">
        <v>121</v>
      </c>
      <c r="L49" s="267"/>
      <c r="M49" s="33"/>
      <c r="N49" s="25"/>
      <c r="O49" s="25"/>
    </row>
    <row r="50" spans="1:15" ht="15.75" x14ac:dyDescent="0.25">
      <c r="A50" s="268"/>
      <c r="B50" s="268"/>
      <c r="C50" s="268"/>
      <c r="D50" s="38"/>
      <c r="E50" s="264"/>
      <c r="F50" s="264"/>
      <c r="G50" s="264"/>
      <c r="H50" s="257"/>
      <c r="I50" s="39"/>
      <c r="J50" s="40"/>
      <c r="K50" s="41"/>
      <c r="L50" s="42"/>
      <c r="M50" s="43"/>
      <c r="N50" s="26"/>
      <c r="O50" s="26"/>
    </row>
    <row r="51" spans="1:15" x14ac:dyDescent="0.2">
      <c r="A51" s="46"/>
      <c r="B51" s="46"/>
      <c r="C51" s="46"/>
      <c r="D51" s="44"/>
      <c r="E51" s="260"/>
      <c r="F51" s="260"/>
      <c r="G51" s="261"/>
      <c r="H51" s="261"/>
      <c r="I51" s="262"/>
      <c r="J51" s="269"/>
      <c r="K51" s="269"/>
      <c r="L51" s="263"/>
      <c r="M51" s="263"/>
      <c r="N51" s="26"/>
      <c r="O51" s="26"/>
    </row>
    <row r="52" spans="1:15" ht="15.75" x14ac:dyDescent="0.25">
      <c r="A52" s="40"/>
      <c r="B52" s="40"/>
      <c r="C52" s="40"/>
      <c r="D52" s="38"/>
      <c r="E52" s="264"/>
      <c r="F52" s="264"/>
      <c r="G52" s="264"/>
      <c r="H52" s="257"/>
      <c r="I52" s="39"/>
      <c r="J52" s="40"/>
      <c r="K52" s="41"/>
      <c r="L52" s="42"/>
      <c r="M52" s="43"/>
      <c r="N52" s="26"/>
      <c r="O52" s="26"/>
    </row>
    <row r="53" spans="1:15" x14ac:dyDescent="0.2">
      <c r="A53" s="46"/>
      <c r="B53" s="46"/>
      <c r="C53" s="46"/>
      <c r="D53" s="44"/>
      <c r="E53" s="260"/>
      <c r="F53" s="260"/>
      <c r="G53" s="261"/>
      <c r="H53" s="261"/>
      <c r="I53" s="262"/>
      <c r="J53" s="265"/>
      <c r="K53" s="265"/>
      <c r="L53" s="263"/>
      <c r="M53" s="263"/>
      <c r="N53" s="26"/>
      <c r="O53" s="26"/>
    </row>
    <row r="54" spans="1:15" s="32" customFormat="1" ht="15.75" x14ac:dyDescent="0.25">
      <c r="A54" s="266"/>
      <c r="B54" s="266"/>
      <c r="C54" s="40"/>
      <c r="D54" s="38"/>
      <c r="E54" s="264"/>
      <c r="F54" s="264"/>
      <c r="G54" s="264"/>
      <c r="H54" s="257"/>
      <c r="I54" s="39"/>
      <c r="J54" s="40"/>
      <c r="K54" s="41"/>
      <c r="L54" s="42"/>
      <c r="M54" s="43"/>
      <c r="N54" s="26"/>
      <c r="O54" s="26"/>
    </row>
    <row r="55" spans="1:15" x14ac:dyDescent="0.2">
      <c r="A55" s="46"/>
      <c r="B55" s="46"/>
      <c r="C55" s="46"/>
      <c r="D55" s="44"/>
      <c r="E55" s="260"/>
      <c r="F55" s="260"/>
      <c r="G55" s="261"/>
      <c r="H55" s="261"/>
      <c r="I55" s="262"/>
      <c r="J55" s="260"/>
      <c r="K55" s="260"/>
      <c r="L55" s="263"/>
      <c r="M55" s="263"/>
      <c r="N55" s="26"/>
      <c r="O55" s="26"/>
    </row>
    <row r="57" spans="1:15" s="32" customFormat="1" x14ac:dyDescent="0.25">
      <c r="A57" s="1"/>
      <c r="B57" s="22"/>
      <c r="C57" s="22"/>
      <c r="D57" s="30"/>
      <c r="E57" s="22"/>
      <c r="F57" s="22"/>
      <c r="G57" s="22"/>
      <c r="H57" s="22"/>
      <c r="I57" s="31"/>
      <c r="J57" s="22"/>
      <c r="K57" s="23"/>
      <c r="L57" s="28"/>
      <c r="N57" s="1"/>
      <c r="O57" s="22"/>
    </row>
    <row r="62" spans="1:15" s="32" customFormat="1" x14ac:dyDescent="0.25">
      <c r="A62" s="1"/>
      <c r="B62" s="22"/>
      <c r="C62" s="22"/>
      <c r="D62" s="30"/>
      <c r="E62" s="22"/>
      <c r="F62" s="22"/>
      <c r="G62" s="22"/>
      <c r="H62" s="22"/>
      <c r="I62" s="31"/>
      <c r="J62" s="22"/>
      <c r="K62" s="45"/>
      <c r="N62" s="1"/>
      <c r="O62" s="22"/>
    </row>
    <row r="73" spans="1:14" x14ac:dyDescent="0.25">
      <c r="A73" s="22"/>
      <c r="D73" s="22"/>
      <c r="I73" s="22"/>
      <c r="K73" s="22"/>
      <c r="L73" s="22"/>
      <c r="M73" s="22"/>
      <c r="N73" s="22"/>
    </row>
    <row r="74" spans="1:14" x14ac:dyDescent="0.25">
      <c r="A74" s="22"/>
      <c r="D74" s="22"/>
      <c r="I74" s="22"/>
      <c r="K74" s="22"/>
      <c r="L74" s="22"/>
      <c r="M74" s="22"/>
      <c r="N74" s="22"/>
    </row>
    <row r="75" spans="1:14" x14ac:dyDescent="0.25">
      <c r="A75" s="22"/>
      <c r="D75" s="22"/>
      <c r="I75" s="22"/>
      <c r="K75" s="22"/>
      <c r="L75" s="22"/>
      <c r="M75" s="22"/>
      <c r="N75" s="22"/>
    </row>
    <row r="76" spans="1:14" x14ac:dyDescent="0.25">
      <c r="A76" s="22"/>
      <c r="D76" s="22"/>
      <c r="I76" s="22"/>
      <c r="K76" s="22"/>
      <c r="L76" s="22"/>
      <c r="M76" s="22"/>
      <c r="N76" s="22"/>
    </row>
  </sheetData>
  <autoFilter ref="A14:O26"/>
  <mergeCells count="90">
    <mergeCell ref="A47:I47"/>
    <mergeCell ref="K47:L47"/>
    <mergeCell ref="N47:O47"/>
    <mergeCell ref="A48:I48"/>
    <mergeCell ref="K48:L48"/>
    <mergeCell ref="N48:O48"/>
    <mergeCell ref="E55:F55"/>
    <mergeCell ref="G55:I55"/>
    <mergeCell ref="J55:K55"/>
    <mergeCell ref="L55:M55"/>
    <mergeCell ref="E52:G52"/>
    <mergeCell ref="E53:F53"/>
    <mergeCell ref="G53:I53"/>
    <mergeCell ref="J53:K53"/>
    <mergeCell ref="L53:M53"/>
    <mergeCell ref="A54:B54"/>
    <mergeCell ref="E54:G54"/>
    <mergeCell ref="K49:L49"/>
    <mergeCell ref="A50:C50"/>
    <mergeCell ref="E50:G50"/>
    <mergeCell ref="E51:F51"/>
    <mergeCell ref="G51:I51"/>
    <mergeCell ref="J51:K51"/>
    <mergeCell ref="L51:M51"/>
    <mergeCell ref="A39:M39"/>
    <mergeCell ref="G43:G44"/>
    <mergeCell ref="I43:I44"/>
    <mergeCell ref="J43:J44"/>
    <mergeCell ref="M43:M44"/>
    <mergeCell ref="A41:A44"/>
    <mergeCell ref="B41:B44"/>
    <mergeCell ref="C41:C44"/>
    <mergeCell ref="D41:M41"/>
    <mergeCell ref="I42:J42"/>
    <mergeCell ref="K42:K44"/>
    <mergeCell ref="L42:M42"/>
    <mergeCell ref="F43:F44"/>
    <mergeCell ref="A34:M34"/>
    <mergeCell ref="A35:M35"/>
    <mergeCell ref="A36:M36"/>
    <mergeCell ref="A37:M37"/>
    <mergeCell ref="A38:M38"/>
    <mergeCell ref="O41:O43"/>
    <mergeCell ref="D42:D44"/>
    <mergeCell ref="E42:E44"/>
    <mergeCell ref="F42:G42"/>
    <mergeCell ref="H42:H44"/>
    <mergeCell ref="N41:N44"/>
    <mergeCell ref="A32:M32"/>
    <mergeCell ref="A33:M33"/>
    <mergeCell ref="A15:O15"/>
    <mergeCell ref="A19:O19"/>
    <mergeCell ref="F12:F13"/>
    <mergeCell ref="G12:G13"/>
    <mergeCell ref="I12:I13"/>
    <mergeCell ref="J12:J13"/>
    <mergeCell ref="L12:L13"/>
    <mergeCell ref="M12:M13"/>
    <mergeCell ref="L11:M11"/>
    <mergeCell ref="A21:O21"/>
    <mergeCell ref="A25:O25"/>
    <mergeCell ref="A28:O28"/>
    <mergeCell ref="A30:O30"/>
    <mergeCell ref="A7:D7"/>
    <mergeCell ref="E7:O7"/>
    <mergeCell ref="A8:D8"/>
    <mergeCell ref="E8:O8"/>
    <mergeCell ref="A10:A13"/>
    <mergeCell ref="B10:B13"/>
    <mergeCell ref="C10:C13"/>
    <mergeCell ref="D10:M10"/>
    <mergeCell ref="N10:N13"/>
    <mergeCell ref="O10:O12"/>
    <mergeCell ref="D11:D13"/>
    <mergeCell ref="E11:E13"/>
    <mergeCell ref="F11:G11"/>
    <mergeCell ref="H11:H13"/>
    <mergeCell ref="I11:J11"/>
    <mergeCell ref="K11:K13"/>
    <mergeCell ref="A2:D2"/>
    <mergeCell ref="E2:O2"/>
    <mergeCell ref="A3:D3"/>
    <mergeCell ref="E3:O3"/>
    <mergeCell ref="A1:O1"/>
    <mergeCell ref="A4:D4"/>
    <mergeCell ref="E4:O4"/>
    <mergeCell ref="A5:D5"/>
    <mergeCell ref="E5:O5"/>
    <mergeCell ref="A6:D6"/>
    <mergeCell ref="E6:O6"/>
  </mergeCells>
  <hyperlinks>
    <hyperlink ref="E5" r:id="rId1"/>
  </hyperlinks>
  <pageMargins left="0.7" right="0.7" top="0.75" bottom="0.75" header="0.3" footer="0.3"/>
  <pageSetup paperSize="9" scale="52" fitToHeight="0" orientation="landscape" r:id="rId2"/>
  <rowBreaks count="1" manualBreakCount="1">
    <brk id="3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 прямые закупки 02.08.2017</vt:lpstr>
      <vt:lpstr>ПЗ от 02.08.2017</vt:lpstr>
      <vt:lpstr>ПЗ от 18.08.2017</vt:lpstr>
      <vt:lpstr>ПЗ на 2018</vt:lpstr>
      <vt:lpstr>'% прямые закупки 02.08.2017'!Область_печати</vt:lpstr>
      <vt:lpstr>'ПЗ от 02.08.2017'!Область_печати</vt:lpstr>
      <vt:lpstr>'ПЗ от 18.08.2017'!Область_печати</vt:lpstr>
    </vt:vector>
  </TitlesOfParts>
  <Company>Hewlett-Packard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Kosarev_BI</dc:creator>
  <cp:lastModifiedBy>Хазанова Ирина Викторовна</cp:lastModifiedBy>
  <cp:lastPrinted>2017-12-25T08:24:41Z</cp:lastPrinted>
  <dcterms:created xsi:type="dcterms:W3CDTF">2015-12-29T10:12:51Z</dcterms:created>
  <dcterms:modified xsi:type="dcterms:W3CDTF">2017-12-25T15:47:15Z</dcterms:modified>
</cp:coreProperties>
</file>